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000" windowHeight="9675" activeTab="8"/>
  </bookViews>
  <sheets>
    <sheet name="CProg (1)" sheetId="1" r:id="rId1"/>
    <sheet name="Eje G.P." sheetId="2" r:id="rId2"/>
    <sheet name="E.L." sheetId="3" r:id="rId3"/>
    <sheet name="E.1.L.E." sheetId="4" r:id="rId4"/>
    <sheet name="E.2.L.E." sheetId="5" r:id="rId5"/>
    <sheet name="E.3.L.E." sheetId="6" r:id="rId6"/>
    <sheet name="E.4.L.E." sheetId="7" r:id="rId7"/>
    <sheet name="Indicadores N Fin" sheetId="8" r:id="rId8"/>
    <sheet name="Indicadores N Proposito" sheetId="9" r:id="rId9"/>
  </sheets>
  <externalReferences>
    <externalReference r:id="rId12"/>
  </externalReferences>
  <definedNames>
    <definedName name="_xlnm.Print_Area" localSheetId="0">'CProg (1)'!$A$1:$K$41</definedName>
    <definedName name="_xlnm.Print_Area" localSheetId="3">'E.1.L.E.'!$A$1:$L$41</definedName>
    <definedName name="_xlnm.Print_Area" localSheetId="4">'E.2.L.E.'!$A$1:$L$51</definedName>
    <definedName name="_xlnm.Print_Area" localSheetId="5">'E.3.L.E.'!$A$1:$L$51</definedName>
    <definedName name="_xlnm.Print_Area" localSheetId="6">'E.4.L.E.'!$A$1:$L$43</definedName>
    <definedName name="_xlnm.Print_Area" localSheetId="2">'E.L.'!$A$1:$K$50</definedName>
    <definedName name="_xlnm.Print_Area" localSheetId="1">'Eje G.P.'!$A$1:$K$42</definedName>
    <definedName name="_xlnm.Print_Area" localSheetId="7">'Indicadores N Fin'!$A$1:$P$14</definedName>
  </definedNames>
  <calcPr fullCalcOnLoad="1"/>
</workbook>
</file>

<file path=xl/sharedStrings.xml><?xml version="1.0" encoding="utf-8"?>
<sst xmlns="http://schemas.openxmlformats.org/spreadsheetml/2006/main" count="511" uniqueCount="307">
  <si>
    <t>Poder Ejecutivo del Estado de Zacatecas</t>
  </si>
  <si>
    <t>Gasto por Categoría Programática</t>
  </si>
  <si>
    <t>Concepto</t>
  </si>
  <si>
    <t xml:space="preserve">Egresos </t>
  </si>
  <si>
    <t>Subejercicio</t>
  </si>
  <si>
    <t>Aprobado</t>
  </si>
  <si>
    <t>Ampliaciones/ (Reducciones)</t>
  </si>
  <si>
    <t>Modificado</t>
  </si>
  <si>
    <t>Devengado</t>
  </si>
  <si>
    <t>Pagado</t>
  </si>
  <si>
    <t>3 = (1 + 2 )</t>
  </si>
  <si>
    <t>6 = ( 3 - 4 )</t>
  </si>
  <si>
    <t>Programas Presupuestarios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</si>
  <si>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</si>
  <si>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</si>
  <si>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</si>
  <si>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</si>
  <si>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</si>
  <si>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</si>
  <si>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</si>
  <si>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</si>
  <si>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</si>
  <si>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</si>
  <si>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</si>
  <si>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</si>
  <si>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</si>
  <si>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</si>
  <si>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</si>
  <si>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</si>
  <si>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</si>
  <si>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</si>
  <si>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</si>
  <si>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</si>
  <si>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</si>
  <si>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</si>
  <si>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</si>
  <si>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</si>
  <si>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</si>
  <si>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</si>
  <si>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</si>
  <si>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Adeudos de ejercicios fiscales anteriores</t>
  </si>
  <si>
    <t>Costo financiero, deuda o apoyos a deudores y ahorradores de la banca</t>
  </si>
  <si>
    <t>Total del Gasto</t>
  </si>
  <si>
    <t xml:space="preserve">S </t>
  </si>
  <si>
    <t>U</t>
  </si>
  <si>
    <t>E</t>
  </si>
  <si>
    <t>B</t>
  </si>
  <si>
    <t xml:space="preserve">P </t>
  </si>
  <si>
    <t>F</t>
  </si>
  <si>
    <t>G</t>
  </si>
  <si>
    <t xml:space="preserve">A </t>
  </si>
  <si>
    <t>R</t>
  </si>
  <si>
    <t>K</t>
  </si>
  <si>
    <t>M</t>
  </si>
  <si>
    <t xml:space="preserve">O </t>
  </si>
  <si>
    <t>W</t>
  </si>
  <si>
    <t>L</t>
  </si>
  <si>
    <t>N</t>
  </si>
  <si>
    <t>J</t>
  </si>
  <si>
    <t>T</t>
  </si>
  <si>
    <t>Y</t>
  </si>
  <si>
    <t>Z</t>
  </si>
  <si>
    <t>I</t>
  </si>
  <si>
    <t>C</t>
  </si>
  <si>
    <t>Avance de Gestión Financiera 2020</t>
  </si>
  <si>
    <t>Cuaderno de trabajo Campo Eléctrico</t>
  </si>
  <si>
    <t>Instituto de Cultura Física y Deporte del Estado de Zacatecas</t>
  </si>
  <si>
    <t>Del 1 de Enero al 30 de Junio de 2020</t>
  </si>
  <si>
    <t>Medio Ambiente y Desarrollo Territorial</t>
  </si>
  <si>
    <t>Competitividad y Prosperidad</t>
  </si>
  <si>
    <t>Seguridad Humana</t>
  </si>
  <si>
    <t>Gobierno Abierto y de Resultados</t>
  </si>
  <si>
    <t>Programas y Proyectos de Inversión por Eje, Línea y Estrategia</t>
  </si>
  <si>
    <t>Total del Gasto Eje 1</t>
  </si>
  <si>
    <t>Fortalecer la colaboración con organismos internacionales promotores del desarrollo</t>
  </si>
  <si>
    <t>Colaboración internacional</t>
  </si>
  <si>
    <t>Impulsar la colaboración regional y territorial</t>
  </si>
  <si>
    <t xml:space="preserve">Fortalecer las capacidades institucionales de los municipios </t>
  </si>
  <si>
    <t>Fortalecimiento Municipal</t>
  </si>
  <si>
    <t>Fortalecer a las instituciones para la prevención y el combate a la corrupción</t>
  </si>
  <si>
    <t>Implementar y consolidar el Sistema Estatal Anticorrupción</t>
  </si>
  <si>
    <t>Combate a la corrupción</t>
  </si>
  <si>
    <t>Fortalecer la capacidad institucional para garantizar el acceso a la información, la rendición de cuentas y la transparencia proactiva</t>
  </si>
  <si>
    <t>Transparencia y rendición de cuentas</t>
  </si>
  <si>
    <t>Implementar un modelo de Gobernanza Electrónica</t>
  </si>
  <si>
    <t>Gobernanza electrónica</t>
  </si>
  <si>
    <t>Profesionalización, actualización y evaluación de los servidores públicos</t>
  </si>
  <si>
    <t>Optimizar el funcionamiento de la capacidad institucional de la Administración Pública Estatal</t>
  </si>
  <si>
    <t>Ejercer finanzas públicas honestas,, eficientes y eficaces</t>
  </si>
  <si>
    <t>Implementar la planeación estratégica del Gobierno del Estado para una gestión transparente basada en resultados y con perspectiva de género</t>
  </si>
  <si>
    <t>Gestión pública basada en resultados</t>
  </si>
  <si>
    <t>Fomentar la legalidad y certeza jurídica en la acción gubernamental</t>
  </si>
  <si>
    <t>Fortalecer la colaboración entre los poderes del Estado y órdenes de gobierno, a fin de garantizar la gobernanza democrática</t>
  </si>
  <si>
    <t>Fomentar la participación e involucramiento de la sociedad en los asuntos públicos</t>
  </si>
  <si>
    <t>Democracia y participación ciudadana</t>
  </si>
  <si>
    <t>Total del Gasto Eje 3</t>
  </si>
  <si>
    <t>Incrementar la formación de docentes, talentos, artistas y artesanos</t>
  </si>
  <si>
    <t>Proteger, preservar y difundir la cultura y el patrimonio cultural tanto material como inmaterial de la entidad</t>
  </si>
  <si>
    <t xml:space="preserve"> Cultura y Economía Creativa</t>
  </si>
  <si>
    <t>Incrementar la inversión y aprovechar la infraestructura con potencial turístico en áreas potenciales del sector</t>
  </si>
  <si>
    <t>Ampliar la oferta turística, la profesionalización y capacitación del sector</t>
  </si>
  <si>
    <t>Turismo</t>
  </si>
  <si>
    <t>Apertura de nuevos mercados nacionales e internacionales y cadenas de valor para los productos locales</t>
  </si>
  <si>
    <t>Promover el encadenamiento de las MIPYMES a los sectores estratégicos</t>
  </si>
  <si>
    <t>Fomentar el emprendimiento mediante asesoría y mecanismos de financiamiento</t>
  </si>
  <si>
    <t>Fomentar la industrialización de procesos que proporcionen valor agregado a productos locales</t>
  </si>
  <si>
    <t>Fortalecer el acceso a los esquemas de financiamiento para MIPyMES</t>
  </si>
  <si>
    <t>Ampliar el uso de la tecnología y la innovación en el sector industrial y empresarial</t>
  </si>
  <si>
    <t>Productividad en los sectores industrial y de servicios</t>
  </si>
  <si>
    <t>Garantizar la sostenibilidad del recurso hídrico en el sector</t>
  </si>
  <si>
    <t>Impulsar alianzas estratégicas para promover la agroindustria</t>
  </si>
  <si>
    <t>Incrementar la productividad en la ganadería, silvicultura y pesca</t>
  </si>
  <si>
    <t>Fortalecer y diversificar la agricultura sostenible</t>
  </si>
  <si>
    <t>Productividad en el Sector Agropecuario</t>
  </si>
  <si>
    <t>Crear infraestructura tecnológica y productiva para el impulso industrial, comercial y de servicios</t>
  </si>
  <si>
    <t>Infraestructura y equipamiento</t>
  </si>
  <si>
    <t>Aumentar la formalización de la economía, con un carácter social y distributivo</t>
  </si>
  <si>
    <t>Impulsar estrategias para la reducción del desempleo y el subempleo (subocupación)</t>
  </si>
  <si>
    <t>Potenciar de manera interinstitucional el talento para la creación de autoempleo</t>
  </si>
  <si>
    <t>Fomentar la formación de habilidades laborales óptimas entre la población económicamente activa</t>
  </si>
  <si>
    <t>Empleo</t>
  </si>
  <si>
    <t>Estimular la inversión nacional y extranjera</t>
  </si>
  <si>
    <t>Estimular la inversión local en sectores estratégicos</t>
  </si>
  <si>
    <t>Inversión Local, Nacional y Extranjera</t>
  </si>
  <si>
    <t>Promover la apropiación social y la divulgación de la ciencia, tecnología e innovación en la sociedad zacatecana</t>
  </si>
  <si>
    <t>Fortalecer el parque científico tecnológico y su vinculación con la economía zacatecana</t>
  </si>
  <si>
    <t>Impulsar el emprendimiento de empresas de innovación tecnológica en la entidad</t>
  </si>
  <si>
    <t>Fomentar la formación de recursos humanos con perfil científico-tecnológico en el Estado</t>
  </si>
  <si>
    <t>Innovación, Ciencia y Tecnología</t>
  </si>
  <si>
    <t>Disminuir el rezago educativo en la población de 15 años y más</t>
  </si>
  <si>
    <t>Incrementar la inclusión, el acceso y la permanencia de la población en el sistema educativo</t>
  </si>
  <si>
    <t>Incrementar la  inclusión, el acceso y la permanencia de la población el sistema educativo</t>
  </si>
  <si>
    <t>Ampliar la infraestructura física educativa pertinente y de calidad para dignificar la vida escolar</t>
  </si>
  <si>
    <t>Fortalecer la gestión administrativa de la educación</t>
  </si>
  <si>
    <t>Implementar un nuevo modelo de enseñanza-aprendizaje para formar estudiantes responsables de su entorno, innovadores y dinámicos.</t>
  </si>
  <si>
    <t>Educación de Calidad</t>
  </si>
  <si>
    <t>Derechos Humanos</t>
  </si>
  <si>
    <t>Pobreza y desigualdad</t>
  </si>
  <si>
    <t>Cohesión social</t>
  </si>
  <si>
    <t>Salud y bienestar</t>
  </si>
  <si>
    <t>Seguridad Pública</t>
  </si>
  <si>
    <t>Acceso a la Justicia para Todos</t>
  </si>
  <si>
    <t>Igualdad sustantiva entre mujeres y hombres</t>
  </si>
  <si>
    <t>Oportunidades para las y los jóvenes</t>
  </si>
  <si>
    <t>Gobierno promotor de la inclusión de las personas con discapacidad</t>
  </si>
  <si>
    <t>Vinculación con las y los zacatecanos radicados en otras latitudes</t>
  </si>
  <si>
    <t>Cultura física y deporte</t>
  </si>
  <si>
    <t>Minería Sostenible</t>
  </si>
  <si>
    <t>Recursos Naturales</t>
  </si>
  <si>
    <t>Agua</t>
  </si>
  <si>
    <t>Cambio Climático</t>
  </si>
  <si>
    <t>Energías Renovables</t>
  </si>
  <si>
    <t>Riesgos, vulnerabilidad y prevención de desastres</t>
  </si>
  <si>
    <t>Desarrollo territorial y urbano</t>
  </si>
  <si>
    <t>Vivienda digna y sustentable</t>
  </si>
  <si>
    <t>Movilidad</t>
  </si>
  <si>
    <t>Institucionalizar el enfoque de derechos humanos</t>
  </si>
  <si>
    <t>Garantizar el goce y ejercicio de los derechos humanos de las niñas, niños, adolescentes, jóvenes, mujeres y adultos mayores</t>
  </si>
  <si>
    <t>Implementar programas de reducción de la pobreza en todas sus dimensiones</t>
  </si>
  <si>
    <t>Impulsar la inversión pública para ampliar la infraestructura social</t>
  </si>
  <si>
    <t>Implementar el Sistema Estatal de Evaluación de la Política Social</t>
  </si>
  <si>
    <t>Impulsar la economía social</t>
  </si>
  <si>
    <t>Convivencia social para el progreso de nuestras comunidades</t>
  </si>
  <si>
    <t>Garantizar que las y los zacatecanos tengan acceso efectivo a los servicios de salud</t>
  </si>
  <si>
    <t>Garantizar el acceso integral a la salud de la mujer</t>
  </si>
  <si>
    <t>Mejorar la calidad, eficiencia y coordinación sectorial en la prestación de servicios de salud</t>
  </si>
  <si>
    <t>Promover la cultura de la prevención y detección oportuna de enfermedades</t>
  </si>
  <si>
    <t>Fortalecer las acciones orientadas a la inocuidad y sanidad alimentaria</t>
  </si>
  <si>
    <t>Fortalecer la infraestructura y los mecanismos de actuación y colaboración de las funciones de seguridad pública</t>
  </si>
  <si>
    <t>Impulsar la prevención de la violencia y delincuencia en el Estado</t>
  </si>
  <si>
    <t>Promover la readaptación y reinserción social de individuos</t>
  </si>
  <si>
    <t>Consolidar el nuevo sistema de justicia penal</t>
  </si>
  <si>
    <t>Promover el acceso inclusivo a la justicia</t>
  </si>
  <si>
    <t>Institucionalizar la perspectiva de género en la administración pública estatal y municipal</t>
  </si>
  <si>
    <t>Fortalecer el acceso a las mujeres a una vida libre de violencia</t>
  </si>
  <si>
    <t>Promover la participación plena y efectiva de las mujeres y la igualdad de oportunidades en todos los ambitos de la vida política, económica y pública</t>
  </si>
  <si>
    <t>Fomentar el desarrollo integral de los jóvenes para insertarlos en todos los ámbitos productivo, social y cultural</t>
  </si>
  <si>
    <t>Desarrollar mecanismos de coordinación y evaluación de acciones transinstitucionales a favor de la juventud</t>
  </si>
  <si>
    <t>Impulsar la inclusión de hombres y mujeres con discapacidad al desarrollo cultural, académico, productivo y social en el Estado</t>
  </si>
  <si>
    <t>Incrementar el diseño y la accesibilidad universal</t>
  </si>
  <si>
    <t>Impulsar la protección y ejercicio pleno de los derechos de los migrantes</t>
  </si>
  <si>
    <t>Fortalecer los programas y mecanismos de cooperación con la comunidad migrante para promover su reinserción económica y social</t>
  </si>
  <si>
    <t>Desarrollar el deporte de alto rendimiento</t>
  </si>
  <si>
    <t>Incrementar las actividades físicas y deportivas</t>
  </si>
  <si>
    <t>Incentivar el uso de la infraestructura deportiva como espacio de convivencia para contribuir a la cohesión social e integración familiar</t>
  </si>
  <si>
    <t>Total del Gasto Eje 2</t>
  </si>
  <si>
    <t>Promover el uso sostenible de los ecosistemas del Estado</t>
  </si>
  <si>
    <t>Fomentar la rehabilitación de ecosistemas degradados</t>
  </si>
  <si>
    <t>Impulsar mecanismos para la protección y conservación de ecosistemas</t>
  </si>
  <si>
    <t>Fortalecer el abastecimiento de agua y el acceso a los servicios de agua potable</t>
  </si>
  <si>
    <t>Fortalecer el saneamiento y reuso del agua</t>
  </si>
  <si>
    <t>Fortalecer la cultura del cuidado del agua</t>
  </si>
  <si>
    <t>Diseñar programas encaminados a la mitigación y adaptación de los efectos negativos del cambio climático</t>
  </si>
  <si>
    <t>Establecer un marco institucional para fomentar el uso masivo de energías alternativas</t>
  </si>
  <si>
    <t>Identificar las amenazas que pueden tener consecuencias desastrosas y determinar formas de prevención.</t>
  </si>
  <si>
    <t>Impulsar la prevención como mecanismo para mitigar y reducir oportunamente el impacto de los desastres a los que está expuesta la población</t>
  </si>
  <si>
    <t>Fortalecer los protocolos de atención inmediata ante situaciones de desastre</t>
  </si>
  <si>
    <t>Impulsar el desarrollo territorial equilibrado</t>
  </si>
  <si>
    <t>Implementar una política de desarrollo urbano integral y sostenible</t>
  </si>
  <si>
    <t>Consolidar el desarrollo metropolitano</t>
  </si>
  <si>
    <t>Ampliar y complementar el equipamiento urbano para el desarrollo de ciudades sustentables y modernas</t>
  </si>
  <si>
    <t>Promover la construcción de vivienda ordenada y sustentable</t>
  </si>
  <si>
    <t>Promover programas de apoyos para el mejoramiento de vivienda</t>
  </si>
  <si>
    <t>Impulsar el dinamismo del transporte a través de Planes Integrales de Movilidad</t>
  </si>
  <si>
    <t>Modernizar y dar mantenimiento a la infraestructura vial en la entidad</t>
  </si>
  <si>
    <t>Proponer nuevas alternativas de movilidad urbana</t>
  </si>
  <si>
    <t>Total del Gasto Eje 4</t>
  </si>
  <si>
    <t>Total del Gasto Programable por Eje, Línea y Estrategia</t>
  </si>
  <si>
    <t xml:space="preserve"> Matriz de Indicadores de Desempeño bajo la Metodología de Marco Lógico a Nivel Fin al 30 de Junio 2020.</t>
  </si>
  <si>
    <t>No Proyecto</t>
  </si>
  <si>
    <t>Proyecto</t>
  </si>
  <si>
    <t>Objetivos</t>
  </si>
  <si>
    <t>Indicador</t>
  </si>
  <si>
    <t>Método de Calculo</t>
  </si>
  <si>
    <t>Tipo</t>
  </si>
  <si>
    <t>Dimensión</t>
  </si>
  <si>
    <t>Frecuencia</t>
  </si>
  <si>
    <t>Sentido</t>
  </si>
  <si>
    <t>Unidad de Medida</t>
  </si>
  <si>
    <t>Meta</t>
  </si>
  <si>
    <t>Supuesto</t>
  </si>
  <si>
    <t>Medio Verificación</t>
  </si>
  <si>
    <t>Resultado</t>
  </si>
  <si>
    <t>Fecha Captura</t>
  </si>
  <si>
    <t>Periodo Evaluado</t>
  </si>
  <si>
    <t xml:space="preserve"> Unidad Administrativa 1</t>
  </si>
  <si>
    <t>Deporte Competitivo</t>
  </si>
  <si>
    <t>Contribuir al incremento de jóvenes entre 12 y 24 años que practican el deporte competitivo favoreciendo su participación exitosa en eventos institucionales, mediante programas de preparación de mediano y corto plazo que les permitan alcanzar las marcas necesarias para lograr su clasificación</t>
  </si>
  <si>
    <t>Tasa de variación anual de la participación de deportistas en eventos institucionales</t>
  </si>
  <si>
    <t>{ ( Número de deportistas que participan en eventos institucionales en el año t / Número de deportistas que participan en eventos institucionales en el año t-1 ) - 1 } * 100</t>
  </si>
  <si>
    <t>Impacto</t>
  </si>
  <si>
    <t>Eficacia</t>
  </si>
  <si>
    <t>Anual</t>
  </si>
  <si>
    <t>Ascendente</t>
  </si>
  <si>
    <t>Tasa</t>
  </si>
  <si>
    <t>El incremento de la participación de deportistas en eventos deportivos institucionales, mejora el nivel de vida de los niños y jóvenes zacatecanos que realizan el esfuerzo necesario para lograrlo</t>
  </si>
  <si>
    <t>Base de datos del Sistema de Eventos Deportivos (SED) de la CONADE</t>
  </si>
  <si>
    <t>Fomento del Deporte Social</t>
  </si>
  <si>
    <t>Contribuir al mejoramiento de la salud de la población zacatecana mediante los programas de cultura física y deporte</t>
  </si>
  <si>
    <t> Índice de salud del estado de Zacatecas</t>
  </si>
  <si>
    <t> (Esperanza de Vida del país - Esperanza de Vida mínima) / (Esperanza de Vida máxima - Esperanza de Vida mínima)</t>
  </si>
  <si>
    <t>Quinquenal</t>
  </si>
  <si>
    <t>Constante</t>
  </si>
  <si>
    <t>Índice</t>
  </si>
  <si>
    <t>Los programas de cultura física y deporte inciden en la salud de la población zacatecana</t>
  </si>
  <si>
    <t>INEGI / PNUD</t>
  </si>
  <si>
    <t>Apoyos y subvenciones para el Deporte de Alto Nivel en Zacatecas</t>
  </si>
  <si>
    <t>Contribuir a mejorar la convivencia y el entretenimiento en la sociedad zacatecana, ofertando espectáculos deportivos y proyectando a los deportistas zacatecanos en el entorno internacional</t>
  </si>
  <si>
    <t>Tiempo semanal destinado a la convivencia y la recreación</t>
  </si>
  <si>
    <t>Horas a la semana destinadas a la convivencia y la recreación / Total de horas que consta una semana</t>
  </si>
  <si>
    <t>Porcentaje</t>
  </si>
  <si>
    <t>El interés de la sociedad zacatecana de participar en las actividades que promueven el deporte y la actividad física, sigue su curso</t>
  </si>
  <si>
    <t>INEGI. Encuesta Nacional sobre Uso del Tiempo 2014. Tabulados básicos "</t>
  </si>
  <si>
    <t>Servicios deportivos al alcance de la población zacatecana</t>
  </si>
  <si>
    <t>Contribuir a la práctica suficiente de actividades físicas y deportivas, ofertando servicios en las instalaciones a cargo del INCUFIDEZ, accesibles a toda la población</t>
  </si>
  <si>
    <t>Porcentaje de la población zacatecana que practica deporte o ejercicio físico de manera suficiente</t>
  </si>
  <si>
    <t> ( Población zacatecana que practica deporte o ejercicio físico de manera suficiente / Población del Estado de Zacatecas ) * 100</t>
  </si>
  <si>
    <t>Los servicios que oferta el INCUFIDEZ están al alcance de la población zacatecana</t>
  </si>
  <si>
    <t>MOPRADEF</t>
  </si>
  <si>
    <t>Administración y gestión para un desarrollo integral del deporte y la cultura física</t>
  </si>
  <si>
    <t>Contribuir a la implantación y operación en el Gobierno del Estado de Zacatecas, del Presupuesto basado en Resultados, y del Sistema de Evaluación del Desempeño, mediante el cumplimiento de las disposiciones contenidas en el párrafo tercero del artículo 80 de la Ley General de Contabilidad Gubernamental en la administración de los recursos del INCUFIDEZ</t>
  </si>
  <si>
    <t>Posición de Zacatecas en el cumplimiento de las disposiciones contenidas en el párrafo tercero del artículo 80 de la Ley General de Contabilidad Gubernamental</t>
  </si>
  <si>
    <t>Cantidad de Entidades que tienen mayor puntaje en el cumplimiento de las disposiciones contenidas en el párrafo tercero del artículo 80 de la Ley General de Contabilidad Gubernamental +1</t>
  </si>
  <si>
    <t>Descendente</t>
  </si>
  <si>
    <t>Posición</t>
  </si>
  <si>
    <t>Zacatecas cumple con las disposiciones de la Ley General de Contabilidad Gubernamental del artículo 80</t>
  </si>
  <si>
    <t>https://www.transparenciapresupuestaria.gob.mx/wor k/models/PTP/Entidades_Federativas/Diagnostico/pbr _sed_informe2018.pdf pag 206</t>
  </si>
  <si>
    <t xml:space="preserve">Fuente de la Información:  </t>
  </si>
  <si>
    <t>Programática/x</t>
  </si>
  <si>
    <t xml:space="preserve"> Matriz de Indicadores de Desempeño bajo la Metodología de Marco Lógico a Nivel Propósito al 30 de Junio 2020.</t>
  </si>
  <si>
    <t>Unidad Administrativa 1</t>
  </si>
  <si>
    <t>La participación de deportistas zacatecanos en eventos deportivos institucionales, mejora su nivel de eficiencia.</t>
  </si>
  <si>
    <t>Eficiencia promedio de la participación en eventos deportivos institucionales.</t>
  </si>
  <si>
    <t>( Eficiencia de la participación de los Juegos Nacionales CONADE +Eficiencia de la participación de los Juegos Paralímpicos CONADE ) / 2</t>
  </si>
  <si>
    <t>Resultados</t>
  </si>
  <si>
    <t>Eficiencia</t>
  </si>
  <si>
    <t>Promedio</t>
  </si>
  <si>
    <t>Se cumplen los programas de preparación de deportistas</t>
  </si>
  <si>
    <t>Informe: Bases de datos del Centro Nacional de Información. Área responsable: Dirección de Calidad del Deporte</t>
  </si>
  <si>
    <t>Posición de Zacatecas en el medallero general conjunto de los eventos del Sistema Nacional de Competencias</t>
  </si>
  <si>
    <t>Cantidad de entidades con un total de medallas obtenidas en los eventos del Sistema Nacional de Competencias, mayor que la cantidad respectiva obtenida por la entidad de Zacatecas +1</t>
  </si>
  <si>
    <t>Tabla de medallego general de cada evento del Sistema Nacional de Competencias. CONADE.</t>
  </si>
  <si>
    <t>La población del Estado incrementa su participación en los programas de activación física y deporte social</t>
  </si>
  <si>
    <t>Porcentaje de la población zacatecana que participa en los programas de cultura física y deporte</t>
  </si>
  <si>
    <t>( Población zacatecana que participa en los programas de cultura física y deporte / Población total de Zacatecas ) * 100</t>
  </si>
  <si>
    <t>Semestral</t>
  </si>
  <si>
    <t>Los apoyos se canalizan para sustentar actividades de los instructores y promotores de la actividad física y deporte social</t>
  </si>
  <si>
    <t>Informe: Reportes del departamento de Deporte Social Área responsable: Dirección de Desarrollo del Deporte</t>
  </si>
  <si>
    <t>Ene-Jun</t>
  </si>
  <si>
    <t>Los clubes deportivos profesionales y los deportistas zacatecanos de alto nivel competitivo, son dotados de las condiciones económicas, financieras y materiales necesarias para desarrollar sus actividades.</t>
  </si>
  <si>
    <t>Porcentaje del presupuesto estatal autorizado al INCUFIDEZ que se destina para subvencionar clubes deportivos profesionales y conceder apoyos a deportistas de alto nivel competitivo.</t>
  </si>
  <si>
    <t>( Presupuesto estatal autorizado al INCUFIDEZ que se destina para subvencionar clubes deportivos profesionales / Presupuesto estatal autorizado al INCUFIDEZ ) * 100</t>
  </si>
  <si>
    <t>El presupuesto de egresos 2020 contempla los apoyos para clubes deportivos profesionales sin afectar el presupuesto del Instituto</t>
  </si>
  <si>
    <t>Sistema de Información Integral Financiera</t>
  </si>
  <si>
    <t>Las personas que habitan el estado de Zacatecas, utilizan las instalaciones deportivas estatales para practicar sistemáticamente deporte o ejercicio físico</t>
  </si>
  <si>
    <t>Porcentaje de la población zacatecana que utiliza las instalaciones deportivas estatales para el desarrollo de procesos formativos sistemáticos</t>
  </si>
  <si>
    <t>(Población zacatecana que utiliza las instalaciones deportivas estatales para el desarrollo de procesos formativos sistemáticos / Población del Estado de Zacatecas ) * 100</t>
  </si>
  <si>
    <t>Informe: Registros del Departamento de Deporte Social Área responsable: Dirección de Desarrollo del Deporte</t>
  </si>
  <si>
    <t>Los recursos humanos, materiales y financieros administrados por el INCUFIDEZ son aplicados con eficiencia al desarrollo del deporte y la cultura física en la entidad, elevando el nivel de vida y el bienestar de la población zacatecana</t>
  </si>
  <si>
    <t>Razón del costo de las actividades sustantivas del INCUFIDEZ al costo de las actividades adjetivas del INCUFIDEZ</t>
  </si>
  <si>
    <t>Costo de los recursos humanos, materiales y financieros aplicados a las actividades sustantivas / Costo de los recursos humanos materiales y financieros aplicados a las actividades adjetivas</t>
  </si>
  <si>
    <t>Razón</t>
  </si>
  <si>
    <t>Las actividades sustantivas del INCUFIDEZ permanecen por encima de las actividades adjetivas</t>
  </si>
  <si>
    <t>Informes del Sistema de Información Integral Financiera (SIIF)</t>
  </si>
  <si>
    <t>El resultado del indicador se obtiene al final del ejercicio</t>
  </si>
  <si>
    <t>Unidad Administrativa 2</t>
  </si>
  <si>
    <t>Fuente de la información: Unidad de Planeación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</si>
</sst>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dd\-mm\-yy;@"/>
    <numFmt numFmtId="167" formatCode="dd/mm/yyyy\ hh:mm:ss\ AM/PM"/>
  </numFmts>
  <fonts count="74">
    <font>
      <sz val="11"/>
      <color theme="1"/>
      <name val="Calibri"/>
      <family val="2"/>
    </font>
    <font>
      <sz val="11"/>
      <color indexed="8"/>
      <name val="Calibri"/>
      <family val="2"/>
    </font>
    <font>
      <b/>
      <sz val="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color indexed="9"/>
      <name val="Calibri"/>
      <family val="2"/>
    </font>
    <font>
      <b/>
      <sz val="8"/>
      <color indexed="9"/>
      <name val="Calibri"/>
      <family val="2"/>
    </font>
    <font>
      <b/>
      <sz val="10"/>
      <color indexed="8"/>
      <name val="Calibri"/>
      <family val="2"/>
    </font>
    <font>
      <sz val="9"/>
      <color indexed="8"/>
      <name val="Calibri"/>
      <family val="2"/>
    </font>
    <font>
      <b/>
      <sz val="9"/>
      <color indexed="8"/>
      <name val="Calibri"/>
      <family val="2"/>
    </font>
    <font>
      <sz val="8"/>
      <color indexed="8"/>
      <name val="Calibri"/>
      <family val="2"/>
    </font>
    <font>
      <sz val="10"/>
      <color indexed="8"/>
      <name val="Calibri"/>
      <family val="2"/>
    </font>
    <font>
      <b/>
      <sz val="10"/>
      <name val="Calibri"/>
      <family val="2"/>
    </font>
    <font>
      <sz val="8"/>
      <color indexed="8"/>
      <name val="Arial"/>
      <family val="2"/>
    </font>
    <font>
      <b/>
      <sz val="8"/>
      <color indexed="8"/>
      <name val="Arial"/>
      <family val="2"/>
    </font>
    <font>
      <b/>
      <sz val="8"/>
      <color indexed="9"/>
      <name val="Arial"/>
      <family val="2"/>
    </font>
    <font>
      <sz val="8"/>
      <color indexed="9"/>
      <name val="Arial"/>
      <family val="2"/>
    </font>
    <font>
      <sz val="24"/>
      <name val="Calibri"/>
      <family val="2"/>
    </font>
    <font>
      <sz val="22"/>
      <name val="Calibri"/>
      <family val="2"/>
    </font>
    <font>
      <b/>
      <sz val="18"/>
      <color indexed="9"/>
      <name val="Calibri"/>
      <family val="2"/>
    </font>
    <font>
      <b/>
      <sz val="18"/>
      <color indexed="8"/>
      <name val="Calibri"/>
      <family val="2"/>
    </font>
    <font>
      <b/>
      <sz val="9"/>
      <color indexed="9"/>
      <name val="Calibri"/>
      <family val="2"/>
    </font>
    <font>
      <b/>
      <sz val="10"/>
      <color indexed="9"/>
      <name val="Calibri"/>
      <family val="2"/>
    </font>
    <font>
      <b/>
      <sz val="12"/>
      <name val="Calibri"/>
      <family val="2"/>
    </font>
    <font>
      <b/>
      <sz val="12"/>
      <color indexed="9"/>
      <name val="Calibri"/>
      <family val="2"/>
    </font>
    <font>
      <b/>
      <vertAlign val="superscrip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8"/>
      <color theme="0"/>
      <name val="Calibri"/>
      <family val="2"/>
    </font>
    <font>
      <b/>
      <sz val="8"/>
      <color theme="0"/>
      <name val="Calibri"/>
      <family val="2"/>
    </font>
    <font>
      <b/>
      <sz val="10"/>
      <color theme="1"/>
      <name val="Calibri"/>
      <family val="2"/>
    </font>
    <font>
      <sz val="9"/>
      <color theme="1"/>
      <name val="Calibri"/>
      <family val="2"/>
    </font>
    <font>
      <b/>
      <sz val="9"/>
      <color theme="1"/>
      <name val="Calibri"/>
      <family val="2"/>
    </font>
    <font>
      <sz val="8"/>
      <color theme="1"/>
      <name val="Calibri"/>
      <family val="2"/>
    </font>
    <font>
      <sz val="10"/>
      <color theme="1"/>
      <name val="Calibri"/>
      <family val="2"/>
    </font>
    <font>
      <sz val="8"/>
      <color theme="1"/>
      <name val="Arial"/>
      <family val="2"/>
    </font>
    <font>
      <b/>
      <sz val="8"/>
      <color theme="1"/>
      <name val="Arial"/>
      <family val="2"/>
    </font>
    <font>
      <b/>
      <sz val="8"/>
      <color theme="0"/>
      <name val="Arial"/>
      <family val="2"/>
    </font>
    <font>
      <sz val="8"/>
      <color theme="0"/>
      <name val="Arial"/>
      <family val="2"/>
    </font>
    <font>
      <b/>
      <sz val="18"/>
      <color theme="0"/>
      <name val="Calibri"/>
      <family val="2"/>
    </font>
    <font>
      <b/>
      <sz val="18"/>
      <color theme="1"/>
      <name val="Calibri"/>
      <family val="2"/>
    </font>
    <font>
      <b/>
      <sz val="9"/>
      <color theme="0"/>
      <name val="Calibri"/>
      <family val="2"/>
    </font>
    <font>
      <b/>
      <sz val="10"/>
      <color theme="0"/>
      <name val="Calibri"/>
      <family val="2"/>
    </font>
    <font>
      <b/>
      <sz val="12"/>
      <color theme="0"/>
      <name val="Calibri"/>
      <family val="2"/>
    </font>
    <font>
      <b/>
      <vertAlign val="superscrip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00"/>
        <bgColor indexed="64"/>
      </patternFill>
    </fill>
    <fill>
      <patternFill patternType="solid">
        <fgColor theme="1" tint="0.49998000264167786"/>
        <bgColor indexed="64"/>
      </patternFill>
    </fill>
    <fill>
      <patternFill patternType="solid">
        <fgColor rgb="FF0074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medium">
        <color theme="0"/>
      </left>
      <right style="medium">
        <color theme="0"/>
      </right>
      <top style="medium">
        <color theme="0"/>
      </top>
      <bottom style="medium">
        <color theme="0"/>
      </bottom>
    </border>
    <border>
      <left style="thin">
        <color theme="0" tint="-0.4999699890613556"/>
      </left>
      <right style="thin">
        <color theme="0" tint="-0.4999699890613556"/>
      </right>
      <top style="medium">
        <color theme="0"/>
      </top>
      <bottom/>
    </border>
    <border>
      <left style="thin">
        <color theme="0" tint="-0.4999699890613556"/>
      </left>
      <right style="thin"/>
      <top style="medium">
        <color theme="0"/>
      </top>
      <bottom/>
    </border>
    <border>
      <left style="thin"/>
      <right/>
      <top/>
      <bottom/>
    </border>
    <border>
      <left/>
      <right style="thin">
        <color theme="0" tint="-0.4999699890613556"/>
      </right>
      <top/>
      <bottom/>
    </border>
    <border>
      <left style="thin"/>
      <right/>
      <top style="thin"/>
      <bottom style="thin"/>
    </border>
    <border>
      <left style="thin">
        <color theme="0" tint="-0.4999699890613556"/>
      </left>
      <right style="thin">
        <color theme="0" tint="-0.4999699890613556"/>
      </right>
      <top/>
      <bottom/>
    </border>
    <border>
      <left style="thin">
        <color theme="0" tint="-0.4999699890613556"/>
      </left>
      <right style="thin"/>
      <top/>
      <bottom/>
    </border>
    <border>
      <left style="thin"/>
      <right style="thin"/>
      <top style="thin"/>
      <bottom style="thin"/>
    </border>
    <border>
      <left style="thin">
        <color theme="0" tint="-0.4999699890613556"/>
      </left>
      <right/>
      <top/>
      <bottom/>
    </border>
    <border>
      <left style="thin">
        <color theme="1" tint="0.49998000264167786"/>
      </left>
      <right/>
      <top style="medium">
        <color theme="0"/>
      </top>
      <bottom/>
    </border>
    <border>
      <left style="thin">
        <color theme="1" tint="0.49998000264167786"/>
      </left>
      <right/>
      <top/>
      <bottom/>
    </border>
    <border>
      <left/>
      <right/>
      <top style="thin"/>
      <bottom style="thin"/>
    </border>
    <border>
      <left/>
      <right style="thin"/>
      <top style="thin"/>
      <bottom style="thin"/>
    </border>
    <border>
      <left style="medium">
        <color theme="0"/>
      </left>
      <right/>
      <top style="medium">
        <color theme="0"/>
      </top>
      <bottom/>
    </border>
    <border>
      <left/>
      <right/>
      <top style="medium">
        <color theme="0"/>
      </top>
      <bottom/>
    </border>
    <border>
      <left style="medium">
        <color theme="0"/>
      </left>
      <right/>
      <top/>
      <bottom/>
    </border>
    <border>
      <left style="medium">
        <color theme="0"/>
      </left>
      <right/>
      <top/>
      <bottom style="medium">
        <color theme="0"/>
      </bottom>
    </border>
    <border>
      <left/>
      <right/>
      <top/>
      <bottom style="medium">
        <color theme="0"/>
      </bottom>
    </border>
    <border>
      <left/>
      <right/>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right/>
      <top style="medium">
        <color rgb="FFCCCCCC"/>
      </top>
      <bottom style="medium">
        <color rgb="FFCCCCCC"/>
      </bottom>
    </border>
    <border>
      <left/>
      <right/>
      <top style="medium">
        <color rgb="FFCCCCCC"/>
      </top>
      <bottom style="medium">
        <color rgb="FFCCCCCC"/>
      </bottom>
    </border>
    <border>
      <left/>
      <right style="medium">
        <color rgb="FFCCCCCC"/>
      </right>
      <top style="medium">
        <color rgb="FFCCCCCC"/>
      </top>
      <bottom style="medium">
        <color rgb="FFCCCCCC"/>
      </bottom>
    </border>
    <border>
      <left style="medium">
        <color rgb="FF6C0000"/>
      </left>
      <right/>
      <top style="medium">
        <color rgb="FF6C0000"/>
      </top>
      <bottom style="medium">
        <color rgb="FF6C0000"/>
      </bottom>
    </border>
    <border>
      <left/>
      <right/>
      <top style="medium">
        <color rgb="FF6C0000"/>
      </top>
      <bottom style="medium">
        <color rgb="FF6C0000"/>
      </bottom>
    </border>
    <border>
      <left/>
      <right style="medium">
        <color rgb="FF6C0000"/>
      </right>
      <top style="medium">
        <color rgb="FF6C0000"/>
      </top>
      <bottom style="medium">
        <color rgb="FF6C0000"/>
      </bottom>
    </border>
    <border>
      <left style="medium">
        <color rgb="FFCCCCCC"/>
      </left>
      <right/>
      <top style="medium">
        <color rgb="FFCCCCCC"/>
      </top>
      <bottom/>
    </border>
    <border>
      <left/>
      <right/>
      <top style="medium">
        <color rgb="FFCCCCCC"/>
      </top>
      <bottom/>
    </border>
    <border>
      <left/>
      <right style="medium">
        <color rgb="FFCCCCCC"/>
      </right>
      <top style="medium">
        <color rgb="FFCCCCCC"/>
      </top>
      <bottom/>
    </border>
    <border>
      <left style="medium">
        <color rgb="FFCCCCCC"/>
      </left>
      <right/>
      <top/>
      <bottom style="medium">
        <color rgb="FFCCCCCC"/>
      </bottom>
    </border>
    <border>
      <left/>
      <right style="medium">
        <color rgb="FFCCCCCC"/>
      </right>
      <top/>
      <bottom style="medium">
        <color rgb="FFCCCCCC"/>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34">
    <xf numFmtId="0" fontId="0" fillId="0" borderId="0" xfId="0" applyFont="1" applyAlignment="1">
      <alignment/>
    </xf>
    <xf numFmtId="0" fontId="0" fillId="33" borderId="0" xfId="0" applyFont="1" applyFill="1" applyAlignment="1">
      <alignment/>
    </xf>
    <xf numFmtId="0" fontId="0" fillId="0" borderId="0" xfId="0" applyFont="1" applyAlignment="1">
      <alignment/>
    </xf>
    <xf numFmtId="0" fontId="57" fillId="0" borderId="0" xfId="0" applyFont="1" applyFill="1" applyAlignment="1">
      <alignment/>
    </xf>
    <xf numFmtId="0" fontId="58" fillId="34" borderId="10" xfId="0" applyFont="1" applyFill="1" applyBorder="1" applyAlignment="1">
      <alignment horizontal="center" vertical="center" wrapText="1"/>
    </xf>
    <xf numFmtId="3" fontId="59" fillId="33" borderId="11" xfId="0" applyNumberFormat="1" applyFont="1" applyFill="1" applyBorder="1" applyAlignment="1">
      <alignment horizontal="right" vertical="center" wrapText="1"/>
    </xf>
    <xf numFmtId="164" fontId="59" fillId="33" borderId="11" xfId="0" applyNumberFormat="1" applyFont="1" applyFill="1" applyBorder="1" applyAlignment="1">
      <alignment horizontal="right" vertical="center" wrapText="1"/>
    </xf>
    <xf numFmtId="3" fontId="59" fillId="33" borderId="12" xfId="0" applyNumberFormat="1" applyFont="1" applyFill="1" applyBorder="1" applyAlignment="1">
      <alignment horizontal="right" vertical="center" wrapText="1"/>
    </xf>
    <xf numFmtId="0" fontId="60" fillId="0" borderId="13" xfId="0" applyFont="1" applyFill="1" applyBorder="1" applyAlignment="1">
      <alignment horizontal="justify" vertical="center" wrapText="1"/>
    </xf>
    <xf numFmtId="0" fontId="60" fillId="0" borderId="0" xfId="0" applyFont="1" applyFill="1" applyBorder="1" applyAlignment="1">
      <alignment horizontal="justify" vertical="center" wrapText="1"/>
    </xf>
    <xf numFmtId="0" fontId="60" fillId="0" borderId="0" xfId="0" applyFont="1" applyFill="1" applyBorder="1" applyAlignment="1">
      <alignment horizontal="left" vertical="center" wrapText="1"/>
    </xf>
    <xf numFmtId="0" fontId="60" fillId="0" borderId="13" xfId="0" applyFont="1" applyFill="1" applyBorder="1" applyAlignment="1">
      <alignment vertical="center" wrapText="1"/>
    </xf>
    <xf numFmtId="0" fontId="60" fillId="0" borderId="14" xfId="0" applyFont="1" applyFill="1" applyBorder="1" applyAlignment="1">
      <alignment horizontal="left" vertical="center" wrapText="1"/>
    </xf>
    <xf numFmtId="0" fontId="61" fillId="0" borderId="15" xfId="0" applyFont="1" applyFill="1" applyBorder="1" applyAlignment="1">
      <alignment horizontal="justify" vertical="center" wrapText="1"/>
    </xf>
    <xf numFmtId="0" fontId="62" fillId="0" borderId="0" xfId="0" applyFont="1" applyAlignment="1">
      <alignment/>
    </xf>
    <xf numFmtId="4" fontId="62" fillId="0" borderId="0" xfId="0" applyNumberFormat="1" applyFont="1" applyAlignment="1">
      <alignment/>
    </xf>
    <xf numFmtId="3" fontId="62" fillId="0" borderId="0" xfId="0" applyNumberFormat="1" applyFont="1" applyAlignment="1">
      <alignment/>
    </xf>
    <xf numFmtId="3" fontId="59" fillId="33" borderId="16" xfId="0" applyNumberFormat="1" applyFont="1" applyFill="1" applyBorder="1" applyAlignment="1">
      <alignment horizontal="right" vertical="center" wrapText="1"/>
    </xf>
    <xf numFmtId="3" fontId="59" fillId="33" borderId="17" xfId="0" applyNumberFormat="1" applyFont="1" applyFill="1" applyBorder="1" applyAlignment="1">
      <alignment horizontal="right" vertical="center" wrapText="1"/>
    </xf>
    <xf numFmtId="3" fontId="63" fillId="33" borderId="16" xfId="0" applyNumberFormat="1" applyFont="1" applyFill="1" applyBorder="1" applyAlignment="1">
      <alignment horizontal="right" vertical="center" wrapText="1"/>
    </xf>
    <xf numFmtId="164" fontId="63" fillId="0" borderId="0" xfId="0" applyNumberFormat="1" applyFont="1" applyAlignment="1">
      <alignment/>
    </xf>
    <xf numFmtId="3" fontId="63" fillId="33" borderId="17" xfId="0" applyNumberFormat="1" applyFont="1" applyFill="1" applyBorder="1" applyAlignment="1">
      <alignment horizontal="right" vertical="center" wrapText="1"/>
    </xf>
    <xf numFmtId="3" fontId="59" fillId="0" borderId="16" xfId="0" applyNumberFormat="1" applyFont="1" applyFill="1" applyBorder="1" applyAlignment="1">
      <alignment horizontal="right" vertical="center" wrapText="1"/>
    </xf>
    <xf numFmtId="3" fontId="59" fillId="0" borderId="17" xfId="0" applyNumberFormat="1" applyFont="1" applyFill="1" applyBorder="1" applyAlignment="1">
      <alignment horizontal="right" vertical="center" wrapText="1"/>
    </xf>
    <xf numFmtId="3" fontId="59" fillId="33" borderId="18" xfId="0" applyNumberFormat="1" applyFont="1" applyFill="1" applyBorder="1" applyAlignment="1">
      <alignment horizontal="right" vertical="center" wrapText="1"/>
    </xf>
    <xf numFmtId="164" fontId="59" fillId="33" borderId="18" xfId="0" applyNumberFormat="1" applyFont="1" applyFill="1" applyBorder="1" applyAlignment="1">
      <alignment horizontal="right" vertical="center" wrapText="1"/>
    </xf>
    <xf numFmtId="0" fontId="64" fillId="0" borderId="0" xfId="0" applyFont="1" applyAlignment="1">
      <alignment/>
    </xf>
    <xf numFmtId="0" fontId="0" fillId="33" borderId="0" xfId="0" applyFill="1" applyAlignment="1">
      <alignment/>
    </xf>
    <xf numFmtId="3" fontId="64" fillId="0" borderId="0" xfId="0" applyNumberFormat="1" applyFont="1" applyAlignment="1">
      <alignment/>
    </xf>
    <xf numFmtId="3" fontId="65" fillId="33" borderId="18" xfId="0" applyNumberFormat="1" applyFont="1" applyFill="1" applyBorder="1" applyAlignment="1">
      <alignment horizontal="right" vertical="center" wrapText="1"/>
    </xf>
    <xf numFmtId="164" fontId="65" fillId="33" borderId="18" xfId="0" applyNumberFormat="1" applyFont="1" applyFill="1" applyBorder="1" applyAlignment="1">
      <alignment horizontal="right" vertical="center" wrapText="1"/>
    </xf>
    <xf numFmtId="0" fontId="65" fillId="33" borderId="15" xfId="0" applyFont="1" applyFill="1" applyBorder="1" applyAlignment="1">
      <alignment horizontal="justify" vertical="center" wrapText="1"/>
    </xf>
    <xf numFmtId="3" fontId="64" fillId="33" borderId="14" xfId="0" applyNumberFormat="1" applyFont="1" applyFill="1" applyBorder="1" applyAlignment="1">
      <alignment horizontal="right" vertical="center" wrapText="1"/>
    </xf>
    <xf numFmtId="3" fontId="64" fillId="33" borderId="16" xfId="0" applyNumberFormat="1" applyFont="1" applyFill="1" applyBorder="1" applyAlignment="1">
      <alignment horizontal="right" vertical="center" wrapText="1"/>
    </xf>
    <xf numFmtId="0" fontId="64" fillId="33" borderId="0" xfId="0" applyFont="1" applyFill="1" applyBorder="1" applyAlignment="1">
      <alignment horizontal="justify" vertical="center" wrapText="1"/>
    </xf>
    <xf numFmtId="0" fontId="64" fillId="33" borderId="19" xfId="0" applyFont="1" applyFill="1" applyBorder="1" applyAlignment="1">
      <alignment horizontal="justify" vertical="center" wrapText="1"/>
    </xf>
    <xf numFmtId="3" fontId="65" fillId="33" borderId="16" xfId="0" applyNumberFormat="1" applyFont="1" applyFill="1" applyBorder="1" applyAlignment="1">
      <alignment horizontal="right" vertical="center" wrapText="1"/>
    </xf>
    <xf numFmtId="0" fontId="65" fillId="33" borderId="19" xfId="0" applyFont="1" applyFill="1" applyBorder="1" applyAlignment="1">
      <alignment horizontal="justify" vertical="center" wrapText="1"/>
    </xf>
    <xf numFmtId="164" fontId="65" fillId="33" borderId="16" xfId="0" applyNumberFormat="1" applyFont="1" applyFill="1" applyBorder="1" applyAlignment="1">
      <alignment horizontal="right" vertical="center" wrapText="1"/>
    </xf>
    <xf numFmtId="3" fontId="65" fillId="33" borderId="14" xfId="0" applyNumberFormat="1" applyFont="1" applyFill="1" applyBorder="1" applyAlignment="1">
      <alignment horizontal="right" vertical="center" wrapText="1"/>
    </xf>
    <xf numFmtId="0" fontId="66" fillId="34" borderId="10" xfId="0" applyFont="1" applyFill="1" applyBorder="1" applyAlignment="1">
      <alignment horizontal="center" vertical="center" wrapText="1"/>
    </xf>
    <xf numFmtId="0" fontId="67" fillId="0" borderId="0" xfId="0" applyFont="1" applyFill="1" applyAlignment="1">
      <alignment/>
    </xf>
    <xf numFmtId="0" fontId="65" fillId="33" borderId="0" xfId="0" applyFont="1" applyFill="1" applyBorder="1" applyAlignment="1">
      <alignment horizontal="justify" vertical="center" wrapText="1"/>
    </xf>
    <xf numFmtId="0" fontId="64" fillId="33" borderId="0"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65" fillId="33" borderId="14" xfId="0" applyFont="1" applyFill="1" applyBorder="1" applyAlignment="1">
      <alignment horizontal="left" vertical="center" wrapText="1"/>
    </xf>
    <xf numFmtId="0" fontId="65" fillId="33" borderId="19" xfId="0" applyFont="1" applyFill="1" applyBorder="1" applyAlignment="1">
      <alignment horizontal="center" vertical="center" wrapText="1"/>
    </xf>
    <xf numFmtId="3" fontId="65" fillId="33" borderId="11" xfId="0" applyNumberFormat="1" applyFont="1" applyFill="1" applyBorder="1" applyAlignment="1">
      <alignment horizontal="right" vertical="center" wrapText="1"/>
    </xf>
    <xf numFmtId="0" fontId="0" fillId="0" borderId="0" xfId="0" applyBorder="1" applyAlignment="1">
      <alignment/>
    </xf>
    <xf numFmtId="0" fontId="65" fillId="33" borderId="20" xfId="0" applyFont="1" applyFill="1" applyBorder="1" applyAlignment="1">
      <alignment horizontal="justify" vertical="center" wrapText="1"/>
    </xf>
    <xf numFmtId="0" fontId="64" fillId="33" borderId="21" xfId="0" applyFont="1" applyFill="1" applyBorder="1" applyAlignment="1">
      <alignment horizontal="justify" vertical="center" wrapText="1"/>
    </xf>
    <xf numFmtId="164" fontId="64" fillId="33" borderId="16" xfId="0" applyNumberFormat="1" applyFont="1" applyFill="1" applyBorder="1" applyAlignment="1">
      <alignment horizontal="right" vertical="center" wrapText="1"/>
    </xf>
    <xf numFmtId="4" fontId="64" fillId="0" borderId="0" xfId="0" applyNumberFormat="1" applyFont="1" applyAlignment="1">
      <alignment/>
    </xf>
    <xf numFmtId="0" fontId="60" fillId="0" borderId="0" xfId="0" applyFont="1" applyFill="1" applyBorder="1" applyAlignment="1">
      <alignment horizontal="justify" vertical="center" wrapText="1"/>
    </xf>
    <xf numFmtId="0" fontId="61" fillId="0" borderId="13"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59" fillId="0" borderId="22" xfId="0" applyFont="1" applyFill="1" applyBorder="1" applyAlignment="1">
      <alignment horizontal="left" vertical="center" wrapText="1" indent="3"/>
    </xf>
    <xf numFmtId="0" fontId="59" fillId="0" borderId="23" xfId="0" applyFont="1" applyFill="1" applyBorder="1" applyAlignment="1">
      <alignment horizontal="left" vertical="center" wrapText="1" indent="3"/>
    </xf>
    <xf numFmtId="0" fontId="27" fillId="33" borderId="0" xfId="0" applyFont="1" applyFill="1" applyBorder="1" applyAlignment="1">
      <alignment horizontal="center"/>
    </xf>
    <xf numFmtId="0" fontId="58" fillId="34" borderId="24" xfId="0" applyFont="1" applyFill="1" applyBorder="1" applyAlignment="1">
      <alignment horizontal="center" vertical="center"/>
    </xf>
    <xf numFmtId="0" fontId="58" fillId="34" borderId="25" xfId="0" applyFont="1" applyFill="1" applyBorder="1" applyAlignment="1">
      <alignment horizontal="center" vertical="center"/>
    </xf>
    <xf numFmtId="0" fontId="58" fillId="34" borderId="26"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27" xfId="0" applyFont="1" applyFill="1" applyBorder="1" applyAlignment="1">
      <alignment horizontal="center" vertical="center"/>
    </xf>
    <xf numFmtId="0" fontId="58" fillId="34" borderId="28" xfId="0" applyFont="1" applyFill="1" applyBorder="1" applyAlignment="1">
      <alignment horizontal="center" vertical="center"/>
    </xf>
    <xf numFmtId="0" fontId="58" fillId="34" borderId="10" xfId="0" applyFont="1" applyFill="1" applyBorder="1" applyAlignment="1">
      <alignment horizontal="center" vertical="center" wrapText="1"/>
    </xf>
    <xf numFmtId="0" fontId="59" fillId="0" borderId="1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5" fillId="33" borderId="22" xfId="0" applyFont="1" applyFill="1" applyBorder="1" applyAlignment="1">
      <alignment horizontal="left" vertical="center" wrapText="1" indent="3"/>
    </xf>
    <xf numFmtId="0" fontId="65" fillId="33" borderId="23" xfId="0" applyFont="1" applyFill="1" applyBorder="1" applyAlignment="1">
      <alignment horizontal="left" vertical="center" wrapText="1" indent="3"/>
    </xf>
    <xf numFmtId="0" fontId="65" fillId="33" borderId="0" xfId="0" applyFont="1" applyFill="1" applyBorder="1" applyAlignment="1">
      <alignment horizontal="left" vertical="center" wrapText="1"/>
    </xf>
    <xf numFmtId="0" fontId="2" fillId="33" borderId="0" xfId="0" applyFont="1" applyFill="1" applyBorder="1" applyAlignment="1">
      <alignment horizontal="center"/>
    </xf>
    <xf numFmtId="0" fontId="66" fillId="34" borderId="24" xfId="0" applyFont="1" applyFill="1" applyBorder="1" applyAlignment="1">
      <alignment horizontal="center" vertical="center"/>
    </xf>
    <xf numFmtId="0" fontId="66" fillId="34" borderId="25" xfId="0" applyFont="1" applyFill="1" applyBorder="1" applyAlignment="1">
      <alignment horizontal="center" vertical="center"/>
    </xf>
    <xf numFmtId="0" fontId="66" fillId="34" borderId="26" xfId="0" applyFont="1" applyFill="1" applyBorder="1" applyAlignment="1">
      <alignment horizontal="center" vertical="center"/>
    </xf>
    <xf numFmtId="0" fontId="66" fillId="34" borderId="0" xfId="0" applyFont="1" applyFill="1" applyBorder="1" applyAlignment="1">
      <alignment horizontal="center" vertical="center"/>
    </xf>
    <xf numFmtId="0" fontId="66" fillId="34" borderId="27" xfId="0" applyFont="1" applyFill="1" applyBorder="1" applyAlignment="1">
      <alignment horizontal="center" vertical="center"/>
    </xf>
    <xf numFmtId="0" fontId="66" fillId="34" borderId="28" xfId="0" applyFont="1" applyFill="1" applyBorder="1" applyAlignment="1">
      <alignment horizontal="center" vertical="center"/>
    </xf>
    <xf numFmtId="0" fontId="66" fillId="34" borderId="10" xfId="0" applyFont="1" applyFill="1" applyBorder="1" applyAlignment="1">
      <alignment horizontal="center" vertical="center" wrapText="1"/>
    </xf>
    <xf numFmtId="0" fontId="65" fillId="33" borderId="25" xfId="0" applyFont="1" applyFill="1" applyBorder="1" applyAlignment="1">
      <alignment horizontal="left" vertical="center" wrapText="1"/>
    </xf>
    <xf numFmtId="0" fontId="66" fillId="33" borderId="0" xfId="0" applyFont="1" applyFill="1" applyBorder="1" applyAlignment="1">
      <alignment horizontal="center"/>
    </xf>
    <xf numFmtId="0" fontId="65" fillId="33" borderId="14" xfId="0" applyFont="1" applyFill="1" applyBorder="1" applyAlignment="1">
      <alignment horizontal="left" vertical="center" wrapText="1"/>
    </xf>
    <xf numFmtId="0" fontId="32" fillId="0" borderId="0" xfId="53" applyFont="1" applyAlignment="1">
      <alignment horizontal="center" vertical="center"/>
      <protection/>
    </xf>
    <xf numFmtId="0" fontId="33" fillId="0" borderId="0" xfId="53" applyFont="1" applyAlignment="1">
      <alignment horizontal="center" vertical="center"/>
      <protection/>
    </xf>
    <xf numFmtId="0" fontId="68" fillId="35" borderId="0" xfId="0" applyFont="1" applyFill="1" applyAlignment="1">
      <alignment horizontal="center" vertical="center"/>
    </xf>
    <xf numFmtId="0" fontId="69" fillId="0" borderId="29" xfId="0" applyFont="1" applyBorder="1" applyAlignment="1">
      <alignment horizontal="right" vertical="center"/>
    </xf>
    <xf numFmtId="0" fontId="70" fillId="34" borderId="30" xfId="0" applyFont="1" applyFill="1" applyBorder="1" applyAlignment="1">
      <alignment horizontal="center" vertical="center" wrapText="1"/>
    </xf>
    <xf numFmtId="0" fontId="44" fillId="34" borderId="30" xfId="0" applyFont="1" applyFill="1" applyBorder="1" applyAlignment="1">
      <alignment horizontal="center" vertical="center" wrapText="1"/>
    </xf>
    <xf numFmtId="0" fontId="71" fillId="34" borderId="30" xfId="0" applyFont="1" applyFill="1" applyBorder="1" applyAlignment="1">
      <alignment horizontal="center" vertical="center" wrapText="1"/>
    </xf>
    <xf numFmtId="0" fontId="0" fillId="0" borderId="0" xfId="0" applyAlignment="1">
      <alignment horizontal="center" vertical="center"/>
    </xf>
    <xf numFmtId="0" fontId="56" fillId="0" borderId="31" xfId="0" applyFont="1" applyBorder="1" applyAlignment="1">
      <alignment horizontal="left" vertical="center" wrapText="1"/>
    </xf>
    <xf numFmtId="0" fontId="56" fillId="0" borderId="32" xfId="0" applyFont="1" applyBorder="1" applyAlignment="1">
      <alignment horizontal="left" vertical="center" wrapText="1"/>
    </xf>
    <xf numFmtId="0" fontId="56" fillId="0" borderId="33" xfId="0" applyFont="1"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horizontal="justify" vertical="center" wrapText="1"/>
    </xf>
    <xf numFmtId="0" fontId="63" fillId="0" borderId="30" xfId="0" applyFont="1" applyBorder="1" applyAlignment="1">
      <alignment horizontal="center" vertical="center" wrapText="1"/>
    </xf>
    <xf numFmtId="0" fontId="0" fillId="0" borderId="30" xfId="0" applyBorder="1" applyAlignment="1">
      <alignment vertical="center" wrapText="1"/>
    </xf>
    <xf numFmtId="166" fontId="0" fillId="0" borderId="30" xfId="0" applyNumberFormat="1" applyBorder="1" applyAlignment="1">
      <alignment horizontal="center" vertical="center" wrapText="1"/>
    </xf>
    <xf numFmtId="0" fontId="0" fillId="0" borderId="0" xfId="0" applyAlignment="1">
      <alignment vertical="center" wrapText="1"/>
    </xf>
    <xf numFmtId="0" fontId="63" fillId="0" borderId="30" xfId="0" applyFont="1" applyBorder="1" applyAlignment="1">
      <alignment vertical="center" wrapText="1"/>
    </xf>
    <xf numFmtId="0" fontId="0" fillId="0" borderId="0" xfId="0" applyAlignment="1">
      <alignmen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right" vertical="center" wrapText="1"/>
    </xf>
    <xf numFmtId="0" fontId="0" fillId="0" borderId="36" xfId="0" applyBorder="1" applyAlignment="1">
      <alignment horizontal="right" vertical="center" wrapText="1"/>
    </xf>
    <xf numFmtId="0" fontId="60" fillId="0" borderId="0" xfId="0" applyFont="1" applyAlignment="1">
      <alignment/>
    </xf>
    <xf numFmtId="0" fontId="38" fillId="0" borderId="0" xfId="53" applyFont="1" applyAlignment="1">
      <alignment horizontal="center" vertical="center"/>
      <protection/>
    </xf>
    <xf numFmtId="0" fontId="72" fillId="36" borderId="0" xfId="0" applyFont="1" applyFill="1" applyAlignment="1">
      <alignment horizontal="center" vertical="center"/>
    </xf>
    <xf numFmtId="0" fontId="61" fillId="0" borderId="29" xfId="0" applyFont="1" applyBorder="1" applyAlignment="1">
      <alignment horizontal="right" vertical="center"/>
    </xf>
    <xf numFmtId="0" fontId="70" fillId="34" borderId="30" xfId="0" applyFont="1" applyFill="1" applyBorder="1" applyAlignment="1">
      <alignment horizontal="center" vertical="center" wrapText="1"/>
    </xf>
    <xf numFmtId="0" fontId="61" fillId="0" borderId="31" xfId="0" applyFont="1" applyBorder="1" applyAlignment="1">
      <alignment horizontal="left" vertical="center" wrapText="1"/>
    </xf>
    <xf numFmtId="0" fontId="61" fillId="0" borderId="32" xfId="0" applyFont="1" applyBorder="1" applyAlignment="1">
      <alignment horizontal="left" vertical="center" wrapText="1"/>
    </xf>
    <xf numFmtId="0" fontId="61" fillId="0" borderId="33" xfId="0" applyFont="1" applyBorder="1" applyAlignment="1">
      <alignment horizontal="left" vertical="center" wrapText="1"/>
    </xf>
    <xf numFmtId="0" fontId="60" fillId="0" borderId="30" xfId="0" applyFont="1" applyBorder="1" applyAlignment="1">
      <alignment horizontal="center" vertical="center" wrapText="1"/>
    </xf>
    <xf numFmtId="0" fontId="60" fillId="0" borderId="30" xfId="0" applyFont="1" applyBorder="1" applyAlignment="1">
      <alignment horizontal="justify" vertical="center" wrapText="1"/>
    </xf>
    <xf numFmtId="0" fontId="60" fillId="0" borderId="30" xfId="0" applyFont="1" applyBorder="1" applyAlignment="1">
      <alignment horizontal="center" vertical="center" wrapText="1"/>
    </xf>
    <xf numFmtId="0" fontId="60" fillId="0" borderId="30" xfId="0" applyFont="1" applyBorder="1" applyAlignment="1">
      <alignment vertical="center" wrapText="1"/>
    </xf>
    <xf numFmtId="167" fontId="60" fillId="0" borderId="30" xfId="0" applyNumberFormat="1" applyFont="1" applyBorder="1" applyAlignment="1">
      <alignment horizontal="justify" vertical="center" wrapText="1"/>
    </xf>
    <xf numFmtId="22" fontId="60" fillId="0" borderId="30" xfId="0" applyNumberFormat="1" applyFont="1" applyBorder="1" applyAlignment="1">
      <alignment horizontal="center" vertical="center" wrapText="1"/>
    </xf>
    <xf numFmtId="0" fontId="73" fillId="0" borderId="37" xfId="0" applyFont="1" applyFill="1" applyBorder="1" applyAlignment="1">
      <alignment horizontal="right" vertical="center" wrapText="1"/>
    </xf>
    <xf numFmtId="0" fontId="60" fillId="0" borderId="38" xfId="0" applyFont="1" applyFill="1" applyBorder="1" applyAlignment="1">
      <alignment vertical="center"/>
    </xf>
    <xf numFmtId="0" fontId="60" fillId="0" borderId="38" xfId="0" applyFont="1" applyBorder="1" applyAlignment="1">
      <alignment/>
    </xf>
    <xf numFmtId="0" fontId="60" fillId="0" borderId="39" xfId="0" applyFont="1" applyBorder="1" applyAlignment="1">
      <alignment/>
    </xf>
    <xf numFmtId="0" fontId="73" fillId="0" borderId="40" xfId="0" applyFont="1" applyFill="1" applyBorder="1" applyAlignment="1">
      <alignment horizontal="right" vertical="center" wrapText="1"/>
    </xf>
    <xf numFmtId="0" fontId="60" fillId="0" borderId="29" xfId="0" applyFont="1" applyFill="1" applyBorder="1" applyAlignment="1">
      <alignment vertical="center"/>
    </xf>
    <xf numFmtId="0" fontId="60" fillId="0" borderId="29" xfId="0" applyFont="1" applyBorder="1" applyAlignment="1">
      <alignment/>
    </xf>
    <xf numFmtId="0" fontId="60" fillId="0" borderId="41" xfId="0" applyFont="1" applyBorder="1" applyAlignment="1">
      <alignment/>
    </xf>
    <xf numFmtId="0" fontId="60" fillId="0" borderId="0" xfId="0" applyFont="1" applyBorder="1" applyAlignment="1">
      <alignment horizontal="center" vertical="center" wrapText="1"/>
    </xf>
    <xf numFmtId="0" fontId="60" fillId="0" borderId="0" xfId="0" applyFont="1" applyBorder="1" applyAlignment="1">
      <alignment vertical="center" wrapText="1"/>
    </xf>
    <xf numFmtId="0" fontId="60" fillId="0" borderId="34" xfId="0" applyFont="1" applyBorder="1" applyAlignment="1">
      <alignment horizontal="left" vertical="center" wrapText="1"/>
    </xf>
    <xf numFmtId="0" fontId="60" fillId="0" borderId="35" xfId="0" applyFont="1" applyBorder="1" applyAlignment="1">
      <alignment horizontal="left" vertical="center" wrapText="1"/>
    </xf>
    <xf numFmtId="0" fontId="60" fillId="0" borderId="35" xfId="0" applyFont="1" applyBorder="1" applyAlignment="1">
      <alignment horizontal="right" vertical="center" wrapText="1"/>
    </xf>
    <xf numFmtId="0" fontId="60" fillId="0" borderId="36" xfId="0" applyFont="1" applyBorder="1" applyAlignment="1">
      <alignment horizontal="right" vertical="center" wrapText="1"/>
    </xf>
  </cellXfs>
  <cellStyles count="51">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9"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133350</xdr:rowOff>
    </xdr:from>
    <xdr:to>
      <xdr:col>3</xdr:col>
      <xdr:colOff>2324100</xdr:colOff>
      <xdr:row>3</xdr:row>
      <xdr:rowOff>247650</xdr:rowOff>
    </xdr:to>
    <xdr:pic>
      <xdr:nvPicPr>
        <xdr:cNvPr id="1" name="Imagen 1"/>
        <xdr:cNvPicPr preferRelativeResize="1">
          <a:picLocks noChangeAspect="1"/>
        </xdr:cNvPicPr>
      </xdr:nvPicPr>
      <xdr:blipFill>
        <a:blip r:embed="rId1"/>
        <a:stretch>
          <a:fillRect/>
        </a:stretch>
      </xdr:blipFill>
      <xdr:spPr>
        <a:xfrm>
          <a:off x="304800" y="133350"/>
          <a:ext cx="2657475" cy="914400"/>
        </a:xfrm>
        <a:prstGeom prst="rect">
          <a:avLst/>
        </a:prstGeom>
        <a:noFill/>
        <a:ln w="9525" cmpd="sng">
          <a:noFill/>
        </a:ln>
      </xdr:spPr>
    </xdr:pic>
    <xdr:clientData/>
  </xdr:twoCellAnchor>
  <xdr:twoCellAnchor>
    <xdr:from>
      <xdr:col>6</xdr:col>
      <xdr:colOff>1028700</xdr:colOff>
      <xdr:row>0</xdr:row>
      <xdr:rowOff>171450</xdr:rowOff>
    </xdr:from>
    <xdr:to>
      <xdr:col>9</xdr:col>
      <xdr:colOff>438150</xdr:colOff>
      <xdr:row>3</xdr:row>
      <xdr:rowOff>219075</xdr:rowOff>
    </xdr:to>
    <xdr:pic>
      <xdr:nvPicPr>
        <xdr:cNvPr id="2" name="Imagen 13" descr="LOGO INCUFIDEZ"/>
        <xdr:cNvPicPr preferRelativeResize="1">
          <a:picLocks noChangeAspect="1"/>
        </xdr:cNvPicPr>
      </xdr:nvPicPr>
      <xdr:blipFill>
        <a:blip r:embed="rId2"/>
        <a:stretch>
          <a:fillRect/>
        </a:stretch>
      </xdr:blipFill>
      <xdr:spPr>
        <a:xfrm>
          <a:off x="8077200" y="171450"/>
          <a:ext cx="27527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38100</xdr:rowOff>
    </xdr:from>
    <xdr:to>
      <xdr:col>3</xdr:col>
      <xdr:colOff>1704975</xdr:colOff>
      <xdr:row>3</xdr:row>
      <xdr:rowOff>190500</xdr:rowOff>
    </xdr:to>
    <xdr:pic>
      <xdr:nvPicPr>
        <xdr:cNvPr id="1" name="Imagen 1"/>
        <xdr:cNvPicPr preferRelativeResize="1">
          <a:picLocks noChangeAspect="1"/>
        </xdr:cNvPicPr>
      </xdr:nvPicPr>
      <xdr:blipFill>
        <a:blip r:embed="rId1"/>
        <a:stretch>
          <a:fillRect/>
        </a:stretch>
      </xdr:blipFill>
      <xdr:spPr>
        <a:xfrm>
          <a:off x="238125" y="38100"/>
          <a:ext cx="2105025" cy="838200"/>
        </a:xfrm>
        <a:prstGeom prst="rect">
          <a:avLst/>
        </a:prstGeom>
        <a:noFill/>
        <a:ln w="9525" cmpd="sng">
          <a:noFill/>
        </a:ln>
      </xdr:spPr>
    </xdr:pic>
    <xdr:clientData/>
  </xdr:twoCellAnchor>
  <xdr:twoCellAnchor>
    <xdr:from>
      <xdr:col>7</xdr:col>
      <xdr:colOff>76200</xdr:colOff>
      <xdr:row>0</xdr:row>
      <xdr:rowOff>76200</xdr:rowOff>
    </xdr:from>
    <xdr:to>
      <xdr:col>9</xdr:col>
      <xdr:colOff>400050</xdr:colOff>
      <xdr:row>3</xdr:row>
      <xdr:rowOff>200025</xdr:rowOff>
    </xdr:to>
    <xdr:pic>
      <xdr:nvPicPr>
        <xdr:cNvPr id="2" name="Imagen 13" descr="LOGO INCUFIDEZ"/>
        <xdr:cNvPicPr preferRelativeResize="1">
          <a:picLocks noChangeAspect="1"/>
        </xdr:cNvPicPr>
      </xdr:nvPicPr>
      <xdr:blipFill>
        <a:blip r:embed="rId2"/>
        <a:stretch>
          <a:fillRect/>
        </a:stretch>
      </xdr:blipFill>
      <xdr:spPr>
        <a:xfrm>
          <a:off x="8239125" y="76200"/>
          <a:ext cx="255270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66675</xdr:rowOff>
    </xdr:from>
    <xdr:to>
      <xdr:col>3</xdr:col>
      <xdr:colOff>1809750</xdr:colOff>
      <xdr:row>3</xdr:row>
      <xdr:rowOff>200025</xdr:rowOff>
    </xdr:to>
    <xdr:pic>
      <xdr:nvPicPr>
        <xdr:cNvPr id="1" name="Imagen 1"/>
        <xdr:cNvPicPr preferRelativeResize="1">
          <a:picLocks noChangeAspect="1"/>
        </xdr:cNvPicPr>
      </xdr:nvPicPr>
      <xdr:blipFill>
        <a:blip r:embed="rId1"/>
        <a:stretch>
          <a:fillRect/>
        </a:stretch>
      </xdr:blipFill>
      <xdr:spPr>
        <a:xfrm>
          <a:off x="342900" y="66675"/>
          <a:ext cx="2105025" cy="819150"/>
        </a:xfrm>
        <a:prstGeom prst="rect">
          <a:avLst/>
        </a:prstGeom>
        <a:noFill/>
        <a:ln w="9525" cmpd="sng">
          <a:noFill/>
        </a:ln>
      </xdr:spPr>
    </xdr:pic>
    <xdr:clientData/>
  </xdr:twoCellAnchor>
  <xdr:twoCellAnchor>
    <xdr:from>
      <xdr:col>6</xdr:col>
      <xdr:colOff>819150</xdr:colOff>
      <xdr:row>0</xdr:row>
      <xdr:rowOff>57150</xdr:rowOff>
    </xdr:from>
    <xdr:to>
      <xdr:col>9</xdr:col>
      <xdr:colOff>28575</xdr:colOff>
      <xdr:row>3</xdr:row>
      <xdr:rowOff>180975</xdr:rowOff>
    </xdr:to>
    <xdr:pic>
      <xdr:nvPicPr>
        <xdr:cNvPr id="2" name="Imagen 13" descr="LOGO INCUFIDEZ"/>
        <xdr:cNvPicPr preferRelativeResize="1">
          <a:picLocks noChangeAspect="1"/>
        </xdr:cNvPicPr>
      </xdr:nvPicPr>
      <xdr:blipFill>
        <a:blip r:embed="rId2"/>
        <a:stretch>
          <a:fillRect/>
        </a:stretch>
      </xdr:blipFill>
      <xdr:spPr>
        <a:xfrm>
          <a:off x="7867650" y="57150"/>
          <a:ext cx="255270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28575</xdr:rowOff>
    </xdr:from>
    <xdr:to>
      <xdr:col>4</xdr:col>
      <xdr:colOff>1781175</xdr:colOff>
      <xdr:row>3</xdr:row>
      <xdr:rowOff>180975</xdr:rowOff>
    </xdr:to>
    <xdr:pic>
      <xdr:nvPicPr>
        <xdr:cNvPr id="1" name="Imagen 1"/>
        <xdr:cNvPicPr preferRelativeResize="1">
          <a:picLocks noChangeAspect="1"/>
        </xdr:cNvPicPr>
      </xdr:nvPicPr>
      <xdr:blipFill>
        <a:blip r:embed="rId1"/>
        <a:stretch>
          <a:fillRect/>
        </a:stretch>
      </xdr:blipFill>
      <xdr:spPr>
        <a:xfrm>
          <a:off x="361950" y="28575"/>
          <a:ext cx="2105025" cy="838200"/>
        </a:xfrm>
        <a:prstGeom prst="rect">
          <a:avLst/>
        </a:prstGeom>
        <a:noFill/>
        <a:ln w="9525" cmpd="sng">
          <a:noFill/>
        </a:ln>
      </xdr:spPr>
    </xdr:pic>
    <xdr:clientData/>
  </xdr:twoCellAnchor>
  <xdr:twoCellAnchor>
    <xdr:from>
      <xdr:col>8</xdr:col>
      <xdr:colOff>19050</xdr:colOff>
      <xdr:row>0</xdr:row>
      <xdr:rowOff>114300</xdr:rowOff>
    </xdr:from>
    <xdr:to>
      <xdr:col>10</xdr:col>
      <xdr:colOff>342900</xdr:colOff>
      <xdr:row>4</xdr:row>
      <xdr:rowOff>9525</xdr:rowOff>
    </xdr:to>
    <xdr:pic>
      <xdr:nvPicPr>
        <xdr:cNvPr id="2" name="Imagen 13" descr="LOGO INCUFIDEZ"/>
        <xdr:cNvPicPr preferRelativeResize="1">
          <a:picLocks noChangeAspect="1"/>
        </xdr:cNvPicPr>
      </xdr:nvPicPr>
      <xdr:blipFill>
        <a:blip r:embed="rId2"/>
        <a:stretch>
          <a:fillRect/>
        </a:stretch>
      </xdr:blipFill>
      <xdr:spPr>
        <a:xfrm>
          <a:off x="8229600" y="114300"/>
          <a:ext cx="255270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57150</xdr:rowOff>
    </xdr:from>
    <xdr:to>
      <xdr:col>4</xdr:col>
      <xdr:colOff>1381125</xdr:colOff>
      <xdr:row>3</xdr:row>
      <xdr:rowOff>161925</xdr:rowOff>
    </xdr:to>
    <xdr:pic>
      <xdr:nvPicPr>
        <xdr:cNvPr id="1" name="Imagen 2"/>
        <xdr:cNvPicPr preferRelativeResize="1">
          <a:picLocks noChangeAspect="1"/>
        </xdr:cNvPicPr>
      </xdr:nvPicPr>
      <xdr:blipFill>
        <a:blip r:embed="rId1"/>
        <a:stretch>
          <a:fillRect/>
        </a:stretch>
      </xdr:blipFill>
      <xdr:spPr>
        <a:xfrm>
          <a:off x="361950" y="57150"/>
          <a:ext cx="1704975" cy="676275"/>
        </a:xfrm>
        <a:prstGeom prst="rect">
          <a:avLst/>
        </a:prstGeom>
        <a:noFill/>
        <a:ln w="9525" cmpd="sng">
          <a:noFill/>
        </a:ln>
      </xdr:spPr>
    </xdr:pic>
    <xdr:clientData/>
  </xdr:twoCellAnchor>
  <xdr:twoCellAnchor>
    <xdr:from>
      <xdr:col>8</xdr:col>
      <xdr:colOff>19050</xdr:colOff>
      <xdr:row>0</xdr:row>
      <xdr:rowOff>47625</xdr:rowOff>
    </xdr:from>
    <xdr:to>
      <xdr:col>10</xdr:col>
      <xdr:colOff>342900</xdr:colOff>
      <xdr:row>4</xdr:row>
      <xdr:rowOff>9525</xdr:rowOff>
    </xdr:to>
    <xdr:pic>
      <xdr:nvPicPr>
        <xdr:cNvPr id="2" name="Imagen 13" descr="LOGO INCUFIDEZ"/>
        <xdr:cNvPicPr preferRelativeResize="1">
          <a:picLocks noChangeAspect="1"/>
        </xdr:cNvPicPr>
      </xdr:nvPicPr>
      <xdr:blipFill>
        <a:blip r:embed="rId2"/>
        <a:stretch>
          <a:fillRect/>
        </a:stretch>
      </xdr:blipFill>
      <xdr:spPr>
        <a:xfrm>
          <a:off x="8782050" y="47625"/>
          <a:ext cx="255270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0</xdr:row>
      <xdr:rowOff>47625</xdr:rowOff>
    </xdr:from>
    <xdr:to>
      <xdr:col>4</xdr:col>
      <xdr:colOff>1400175</xdr:colOff>
      <xdr:row>3</xdr:row>
      <xdr:rowOff>123825</xdr:rowOff>
    </xdr:to>
    <xdr:pic>
      <xdr:nvPicPr>
        <xdr:cNvPr id="1" name="Imagen 2"/>
        <xdr:cNvPicPr preferRelativeResize="1">
          <a:picLocks noChangeAspect="1"/>
        </xdr:cNvPicPr>
      </xdr:nvPicPr>
      <xdr:blipFill>
        <a:blip r:embed="rId1"/>
        <a:stretch>
          <a:fillRect/>
        </a:stretch>
      </xdr:blipFill>
      <xdr:spPr>
        <a:xfrm>
          <a:off x="457200" y="47625"/>
          <a:ext cx="1628775" cy="647700"/>
        </a:xfrm>
        <a:prstGeom prst="rect">
          <a:avLst/>
        </a:prstGeom>
        <a:noFill/>
        <a:ln w="9525" cmpd="sng">
          <a:noFill/>
        </a:ln>
      </xdr:spPr>
    </xdr:pic>
    <xdr:clientData/>
  </xdr:twoCellAnchor>
  <xdr:twoCellAnchor>
    <xdr:from>
      <xdr:col>7</xdr:col>
      <xdr:colOff>942975</xdr:colOff>
      <xdr:row>0</xdr:row>
      <xdr:rowOff>76200</xdr:rowOff>
    </xdr:from>
    <xdr:to>
      <xdr:col>10</xdr:col>
      <xdr:colOff>295275</xdr:colOff>
      <xdr:row>3</xdr:row>
      <xdr:rowOff>152400</xdr:rowOff>
    </xdr:to>
    <xdr:pic>
      <xdr:nvPicPr>
        <xdr:cNvPr id="2" name="Imagen 13" descr="LOGO INCUFIDEZ"/>
        <xdr:cNvPicPr preferRelativeResize="1">
          <a:picLocks noChangeAspect="1"/>
        </xdr:cNvPicPr>
      </xdr:nvPicPr>
      <xdr:blipFill>
        <a:blip r:embed="rId2"/>
        <a:stretch>
          <a:fillRect/>
        </a:stretch>
      </xdr:blipFill>
      <xdr:spPr>
        <a:xfrm>
          <a:off x="8524875" y="76200"/>
          <a:ext cx="2695575"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28575</xdr:rowOff>
    </xdr:from>
    <xdr:to>
      <xdr:col>4</xdr:col>
      <xdr:colOff>1781175</xdr:colOff>
      <xdr:row>3</xdr:row>
      <xdr:rowOff>180975</xdr:rowOff>
    </xdr:to>
    <xdr:pic>
      <xdr:nvPicPr>
        <xdr:cNvPr id="1" name="Imagen 2"/>
        <xdr:cNvPicPr preferRelativeResize="1">
          <a:picLocks noChangeAspect="1"/>
        </xdr:cNvPicPr>
      </xdr:nvPicPr>
      <xdr:blipFill>
        <a:blip r:embed="rId1"/>
        <a:stretch>
          <a:fillRect/>
        </a:stretch>
      </xdr:blipFill>
      <xdr:spPr>
        <a:xfrm>
          <a:off x="361950" y="28575"/>
          <a:ext cx="2105025" cy="838200"/>
        </a:xfrm>
        <a:prstGeom prst="rect">
          <a:avLst/>
        </a:prstGeom>
        <a:noFill/>
        <a:ln w="9525" cmpd="sng">
          <a:noFill/>
        </a:ln>
      </xdr:spPr>
    </xdr:pic>
    <xdr:clientData/>
  </xdr:twoCellAnchor>
  <xdr:twoCellAnchor>
    <xdr:from>
      <xdr:col>7</xdr:col>
      <xdr:colOff>1000125</xdr:colOff>
      <xdr:row>0</xdr:row>
      <xdr:rowOff>114300</xdr:rowOff>
    </xdr:from>
    <xdr:to>
      <xdr:col>10</xdr:col>
      <xdr:colOff>200025</xdr:colOff>
      <xdr:row>3</xdr:row>
      <xdr:rowOff>171450</xdr:rowOff>
    </xdr:to>
    <xdr:pic>
      <xdr:nvPicPr>
        <xdr:cNvPr id="2" name="Imagen 13" descr="LOGO INCUFIDEZ"/>
        <xdr:cNvPicPr preferRelativeResize="1">
          <a:picLocks noChangeAspect="1"/>
        </xdr:cNvPicPr>
      </xdr:nvPicPr>
      <xdr:blipFill>
        <a:blip r:embed="rId2"/>
        <a:stretch>
          <a:fillRect/>
        </a:stretch>
      </xdr:blipFill>
      <xdr:spPr>
        <a:xfrm>
          <a:off x="8096250" y="114300"/>
          <a:ext cx="254317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3</xdr:col>
      <xdr:colOff>323850</xdr:colOff>
      <xdr:row>2</xdr:row>
      <xdr:rowOff>314325</xdr:rowOff>
    </xdr:to>
    <xdr:pic>
      <xdr:nvPicPr>
        <xdr:cNvPr id="1" name="Imagen 1"/>
        <xdr:cNvPicPr preferRelativeResize="1">
          <a:picLocks noChangeAspect="1"/>
        </xdr:cNvPicPr>
      </xdr:nvPicPr>
      <xdr:blipFill>
        <a:blip r:embed="rId1"/>
        <a:stretch>
          <a:fillRect/>
        </a:stretch>
      </xdr:blipFill>
      <xdr:spPr>
        <a:xfrm>
          <a:off x="152400" y="104775"/>
          <a:ext cx="3924300" cy="1047750"/>
        </a:xfrm>
        <a:prstGeom prst="rect">
          <a:avLst/>
        </a:prstGeom>
        <a:noFill/>
        <a:ln w="9525" cmpd="sng">
          <a:noFill/>
        </a:ln>
      </xdr:spPr>
    </xdr:pic>
    <xdr:clientData/>
  </xdr:twoCellAnchor>
  <xdr:twoCellAnchor editAs="oneCell">
    <xdr:from>
      <xdr:col>12</xdr:col>
      <xdr:colOff>285750</xdr:colOff>
      <xdr:row>0</xdr:row>
      <xdr:rowOff>161925</xdr:rowOff>
    </xdr:from>
    <xdr:to>
      <xdr:col>15</xdr:col>
      <xdr:colOff>95250</xdr:colOff>
      <xdr:row>2</xdr:row>
      <xdr:rowOff>190500</xdr:rowOff>
    </xdr:to>
    <xdr:pic>
      <xdr:nvPicPr>
        <xdr:cNvPr id="2" name="Imagen 3" descr="LOGO INCUFIDEZ"/>
        <xdr:cNvPicPr preferRelativeResize="1">
          <a:picLocks noChangeAspect="1"/>
        </xdr:cNvPicPr>
      </xdr:nvPicPr>
      <xdr:blipFill>
        <a:blip r:embed="rId2"/>
        <a:stretch>
          <a:fillRect/>
        </a:stretch>
      </xdr:blipFill>
      <xdr:spPr>
        <a:xfrm>
          <a:off x="13335000" y="161925"/>
          <a:ext cx="276225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190500</xdr:rowOff>
    </xdr:from>
    <xdr:to>
      <xdr:col>3</xdr:col>
      <xdr:colOff>9525</xdr:colOff>
      <xdr:row>4</xdr:row>
      <xdr:rowOff>123825</xdr:rowOff>
    </xdr:to>
    <xdr:pic>
      <xdr:nvPicPr>
        <xdr:cNvPr id="1" name="Imagen 1"/>
        <xdr:cNvPicPr preferRelativeResize="1">
          <a:picLocks noChangeAspect="1"/>
        </xdr:cNvPicPr>
      </xdr:nvPicPr>
      <xdr:blipFill>
        <a:blip r:embed="rId1"/>
        <a:stretch>
          <a:fillRect/>
        </a:stretch>
      </xdr:blipFill>
      <xdr:spPr>
        <a:xfrm>
          <a:off x="257175" y="190500"/>
          <a:ext cx="2038350" cy="723900"/>
        </a:xfrm>
        <a:prstGeom prst="rect">
          <a:avLst/>
        </a:prstGeom>
        <a:noFill/>
        <a:ln w="9525" cmpd="sng">
          <a:noFill/>
        </a:ln>
      </xdr:spPr>
    </xdr:pic>
    <xdr:clientData/>
  </xdr:twoCellAnchor>
  <xdr:twoCellAnchor editAs="oneCell">
    <xdr:from>
      <xdr:col>12</xdr:col>
      <xdr:colOff>28575</xdr:colOff>
      <xdr:row>0</xdr:row>
      <xdr:rowOff>152400</xdr:rowOff>
    </xdr:from>
    <xdr:to>
      <xdr:col>14</xdr:col>
      <xdr:colOff>762000</xdr:colOff>
      <xdr:row>4</xdr:row>
      <xdr:rowOff>0</xdr:rowOff>
    </xdr:to>
    <xdr:pic>
      <xdr:nvPicPr>
        <xdr:cNvPr id="2" name="Imagen 2" descr="LOGO INCUFIDEZ"/>
        <xdr:cNvPicPr preferRelativeResize="1">
          <a:picLocks noChangeAspect="1"/>
        </xdr:cNvPicPr>
      </xdr:nvPicPr>
      <xdr:blipFill>
        <a:blip r:embed="rId2"/>
        <a:stretch>
          <a:fillRect/>
        </a:stretch>
      </xdr:blipFill>
      <xdr:spPr>
        <a:xfrm>
          <a:off x="9172575" y="152400"/>
          <a:ext cx="225742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II.II.%20PROG.PROY.G.PROGR.%20AG%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 G.P."/>
      <sheetName val="E.L."/>
      <sheetName val="E.1.L.E."/>
      <sheetName val="E.2.L.E."/>
      <sheetName val="E.3.L.E."/>
      <sheetName val="E.4.L.E."/>
    </sheetNames>
    <sheetDataSet>
      <sheetData sheetId="1">
        <row r="9">
          <cell r="E9">
            <v>0</v>
          </cell>
          <cell r="F9">
            <v>0</v>
          </cell>
          <cell r="G9">
            <v>0</v>
          </cell>
          <cell r="H9">
            <v>0</v>
          </cell>
          <cell r="I9">
            <v>0</v>
          </cell>
          <cell r="J9">
            <v>0</v>
          </cell>
        </row>
        <row r="17">
          <cell r="E17">
            <v>83679035.66999999</v>
          </cell>
          <cell r="F17">
            <v>-1768635.339999999</v>
          </cell>
          <cell r="G17">
            <v>81910400.33</v>
          </cell>
          <cell r="H17">
            <v>52444251.84</v>
          </cell>
          <cell r="I17">
            <v>47887551.9</v>
          </cell>
          <cell r="J17">
            <v>29466148.49</v>
          </cell>
        </row>
        <row r="29">
          <cell r="E29">
            <v>0</v>
          </cell>
          <cell r="F29">
            <v>0</v>
          </cell>
          <cell r="G29">
            <v>0</v>
          </cell>
          <cell r="H29">
            <v>0</v>
          </cell>
          <cell r="I29">
            <v>0</v>
          </cell>
          <cell r="J29">
            <v>0</v>
          </cell>
        </row>
        <row r="40">
          <cell r="E40">
            <v>0</v>
          </cell>
          <cell r="F40">
            <v>0</v>
          </cell>
          <cell r="G40">
            <v>0</v>
          </cell>
          <cell r="H40">
            <v>0</v>
          </cell>
          <cell r="I40">
            <v>0</v>
          </cell>
          <cell r="J40">
            <v>0</v>
          </cell>
        </row>
      </sheetData>
      <sheetData sheetId="2">
        <row r="9">
          <cell r="F9">
            <v>0</v>
          </cell>
          <cell r="G9">
            <v>0</v>
          </cell>
          <cell r="H9">
            <v>0</v>
          </cell>
          <cell r="I9">
            <v>0</v>
          </cell>
          <cell r="J9">
            <v>0</v>
          </cell>
          <cell r="K9">
            <v>0</v>
          </cell>
        </row>
        <row r="11">
          <cell r="F11">
            <v>0</v>
          </cell>
          <cell r="G11">
            <v>0</v>
          </cell>
          <cell r="H11">
            <v>0</v>
          </cell>
          <cell r="I11">
            <v>0</v>
          </cell>
          <cell r="J11">
            <v>0</v>
          </cell>
          <cell r="K11">
            <v>0</v>
          </cell>
        </row>
        <row r="15">
          <cell r="F15">
            <v>0</v>
          </cell>
          <cell r="G15">
            <v>0</v>
          </cell>
          <cell r="H15">
            <v>0</v>
          </cell>
          <cell r="I15">
            <v>0</v>
          </cell>
          <cell r="J15">
            <v>0</v>
          </cell>
          <cell r="K15">
            <v>0</v>
          </cell>
        </row>
        <row r="20">
          <cell r="F20">
            <v>0</v>
          </cell>
          <cell r="G20">
            <v>0</v>
          </cell>
          <cell r="H20">
            <v>0</v>
          </cell>
          <cell r="I20">
            <v>0</v>
          </cell>
          <cell r="J20">
            <v>0</v>
          </cell>
          <cell r="K20">
            <v>0</v>
          </cell>
        </row>
        <row r="22">
          <cell r="F22">
            <v>0</v>
          </cell>
          <cell r="G22">
            <v>0</v>
          </cell>
          <cell r="H22">
            <v>0</v>
          </cell>
          <cell r="I22">
            <v>0</v>
          </cell>
          <cell r="J22">
            <v>0</v>
          </cell>
          <cell r="K22">
            <v>0</v>
          </cell>
        </row>
        <row r="24">
          <cell r="F24">
            <v>0</v>
          </cell>
          <cell r="G24">
            <v>0</v>
          </cell>
          <cell r="H24">
            <v>0</v>
          </cell>
          <cell r="I24">
            <v>0</v>
          </cell>
          <cell r="J24">
            <v>0</v>
          </cell>
          <cell r="K24">
            <v>0</v>
          </cell>
        </row>
        <row r="27">
          <cell r="F27">
            <v>0</v>
          </cell>
          <cell r="G27">
            <v>0</v>
          </cell>
          <cell r="H27">
            <v>0</v>
          </cell>
          <cell r="I27">
            <v>0</v>
          </cell>
          <cell r="J27">
            <v>0</v>
          </cell>
          <cell r="K27">
            <v>0</v>
          </cell>
        </row>
        <row r="30">
          <cell r="F30">
            <v>0</v>
          </cell>
          <cell r="G30">
            <v>0</v>
          </cell>
          <cell r="H30">
            <v>0</v>
          </cell>
          <cell r="I30">
            <v>0</v>
          </cell>
          <cell r="J30">
            <v>0</v>
          </cell>
          <cell r="K30">
            <v>0</v>
          </cell>
        </row>
      </sheetData>
      <sheetData sheetId="3">
        <row r="9">
          <cell r="F9">
            <v>83679035.66999999</v>
          </cell>
          <cell r="G9">
            <v>-1768635.339999999</v>
          </cell>
          <cell r="H9">
            <v>81910400.33</v>
          </cell>
          <cell r="I9">
            <v>52444251.84</v>
          </cell>
          <cell r="J9">
            <v>47887551.9</v>
          </cell>
          <cell r="K9">
            <v>29466148.49</v>
          </cell>
        </row>
        <row r="11">
          <cell r="F11">
            <v>0</v>
          </cell>
          <cell r="G11">
            <v>0</v>
          </cell>
          <cell r="H11">
            <v>0</v>
          </cell>
          <cell r="I11">
            <v>0</v>
          </cell>
          <cell r="J11">
            <v>0</v>
          </cell>
          <cell r="K11">
            <v>0</v>
          </cell>
        </row>
        <row r="14">
          <cell r="F14">
            <v>0</v>
          </cell>
          <cell r="G14">
            <v>0</v>
          </cell>
          <cell r="H14">
            <v>0</v>
          </cell>
          <cell r="I14">
            <v>0</v>
          </cell>
          <cell r="J14">
            <v>0</v>
          </cell>
          <cell r="K14">
            <v>0</v>
          </cell>
        </row>
        <row r="15">
          <cell r="F15">
            <v>0</v>
          </cell>
          <cell r="G15">
            <v>0</v>
          </cell>
          <cell r="H15">
            <v>0</v>
          </cell>
          <cell r="I15">
            <v>0</v>
          </cell>
          <cell r="J15">
            <v>0</v>
          </cell>
          <cell r="K15">
            <v>0</v>
          </cell>
        </row>
        <row r="21">
          <cell r="F21">
            <v>0</v>
          </cell>
          <cell r="G21">
            <v>0</v>
          </cell>
          <cell r="H21">
            <v>0</v>
          </cell>
          <cell r="I21">
            <v>0</v>
          </cell>
          <cell r="J21">
            <v>0</v>
          </cell>
          <cell r="K21">
            <v>0</v>
          </cell>
        </row>
        <row r="27">
          <cell r="F27">
            <v>0</v>
          </cell>
          <cell r="G27">
            <v>0</v>
          </cell>
          <cell r="H27">
            <v>0</v>
          </cell>
          <cell r="I27">
            <v>0</v>
          </cell>
          <cell r="J27">
            <v>0</v>
          </cell>
          <cell r="K27">
            <v>0</v>
          </cell>
        </row>
        <row r="31">
          <cell r="F31">
            <v>0</v>
          </cell>
          <cell r="G31">
            <v>0</v>
          </cell>
          <cell r="H31">
            <v>0</v>
          </cell>
          <cell r="I31">
            <v>0</v>
          </cell>
          <cell r="J31">
            <v>0</v>
          </cell>
          <cell r="K31">
            <v>0</v>
          </cell>
        </row>
        <row r="34">
          <cell r="F34">
            <v>0</v>
          </cell>
          <cell r="G34">
            <v>0</v>
          </cell>
          <cell r="H34">
            <v>0</v>
          </cell>
          <cell r="I34">
            <v>0</v>
          </cell>
          <cell r="J34">
            <v>0</v>
          </cell>
          <cell r="K34">
            <v>0</v>
          </cell>
        </row>
        <row r="38">
          <cell r="F38">
            <v>0</v>
          </cell>
          <cell r="G38">
            <v>0</v>
          </cell>
          <cell r="H38">
            <v>0</v>
          </cell>
          <cell r="I38">
            <v>0</v>
          </cell>
          <cell r="J38">
            <v>0</v>
          </cell>
          <cell r="K38">
            <v>0</v>
          </cell>
        </row>
        <row r="41">
          <cell r="F41">
            <v>0</v>
          </cell>
          <cell r="G41">
            <v>0</v>
          </cell>
          <cell r="H41">
            <v>0</v>
          </cell>
          <cell r="I41">
            <v>0</v>
          </cell>
          <cell r="J41">
            <v>0</v>
          </cell>
          <cell r="K41">
            <v>0</v>
          </cell>
        </row>
        <row r="44">
          <cell r="F44">
            <v>0</v>
          </cell>
          <cell r="G44">
            <v>0</v>
          </cell>
          <cell r="H44">
            <v>0</v>
          </cell>
          <cell r="I44">
            <v>0</v>
          </cell>
          <cell r="J44">
            <v>0</v>
          </cell>
          <cell r="K44">
            <v>0</v>
          </cell>
        </row>
        <row r="47">
          <cell r="F47">
            <v>83679035.66999999</v>
          </cell>
          <cell r="G47">
            <v>-1768635.339999999</v>
          </cell>
          <cell r="H47">
            <v>81910400.33</v>
          </cell>
          <cell r="I47">
            <v>52444251.84</v>
          </cell>
          <cell r="J47">
            <v>47887551.9</v>
          </cell>
          <cell r="K47">
            <v>29466148.49</v>
          </cell>
        </row>
      </sheetData>
      <sheetData sheetId="4">
        <row r="9">
          <cell r="F9">
            <v>0</v>
          </cell>
          <cell r="G9">
            <v>0</v>
          </cell>
          <cell r="H9">
            <v>0</v>
          </cell>
          <cell r="I9">
            <v>0</v>
          </cell>
          <cell r="J9">
            <v>0</v>
          </cell>
          <cell r="K9">
            <v>0</v>
          </cell>
        </row>
        <row r="10">
          <cell r="F10">
            <v>0</v>
          </cell>
          <cell r="G10">
            <v>0</v>
          </cell>
          <cell r="H10">
            <v>0</v>
          </cell>
          <cell r="I10">
            <v>0</v>
          </cell>
          <cell r="J10">
            <v>0</v>
          </cell>
          <cell r="K10">
            <v>0</v>
          </cell>
        </row>
        <row r="17">
          <cell r="F17">
            <v>0</v>
          </cell>
          <cell r="G17">
            <v>0</v>
          </cell>
          <cell r="H17">
            <v>0</v>
          </cell>
          <cell r="I17">
            <v>0</v>
          </cell>
          <cell r="J17">
            <v>0</v>
          </cell>
          <cell r="K17">
            <v>0</v>
          </cell>
        </row>
        <row r="22">
          <cell r="F22">
            <v>0</v>
          </cell>
          <cell r="G22">
            <v>0</v>
          </cell>
          <cell r="H22">
            <v>0</v>
          </cell>
          <cell r="I22">
            <v>0</v>
          </cell>
          <cell r="J22">
            <v>0</v>
          </cell>
          <cell r="K22">
            <v>0</v>
          </cell>
        </row>
        <row r="25">
          <cell r="F25">
            <v>0</v>
          </cell>
          <cell r="G25">
            <v>0</v>
          </cell>
          <cell r="H25">
            <v>0</v>
          </cell>
          <cell r="I25">
            <v>0</v>
          </cell>
          <cell r="J25">
            <v>0</v>
          </cell>
          <cell r="K25">
            <v>0</v>
          </cell>
        </row>
        <row r="30">
          <cell r="F30">
            <v>0</v>
          </cell>
          <cell r="G30">
            <v>0</v>
          </cell>
          <cell r="H30">
            <v>0</v>
          </cell>
          <cell r="I30">
            <v>0</v>
          </cell>
          <cell r="J30">
            <v>0</v>
          </cell>
          <cell r="K30">
            <v>0</v>
          </cell>
        </row>
        <row r="32">
          <cell r="F32">
            <v>0</v>
          </cell>
          <cell r="G32">
            <v>0</v>
          </cell>
          <cell r="H32">
            <v>0</v>
          </cell>
          <cell r="I32">
            <v>0</v>
          </cell>
          <cell r="J32">
            <v>0</v>
          </cell>
          <cell r="K32">
            <v>0</v>
          </cell>
        </row>
        <row r="37">
          <cell r="F37">
            <v>0</v>
          </cell>
          <cell r="G37">
            <v>0</v>
          </cell>
          <cell r="H37">
            <v>0</v>
          </cell>
          <cell r="I37">
            <v>0</v>
          </cell>
          <cell r="J37">
            <v>0</v>
          </cell>
          <cell r="K37">
            <v>0</v>
          </cell>
        </row>
        <row r="44">
          <cell r="F44">
            <v>0</v>
          </cell>
          <cell r="G44">
            <v>0</v>
          </cell>
          <cell r="H44">
            <v>0</v>
          </cell>
          <cell r="I44">
            <v>0</v>
          </cell>
          <cell r="J44">
            <v>0</v>
          </cell>
          <cell r="K44">
            <v>0</v>
          </cell>
        </row>
        <row r="47">
          <cell r="F47">
            <v>0</v>
          </cell>
          <cell r="G47">
            <v>0</v>
          </cell>
          <cell r="H47">
            <v>0</v>
          </cell>
          <cell r="I47">
            <v>0</v>
          </cell>
          <cell r="J47">
            <v>0</v>
          </cell>
          <cell r="K47">
            <v>0</v>
          </cell>
        </row>
      </sheetData>
      <sheetData sheetId="5">
        <row r="11">
          <cell r="F11">
            <v>0</v>
          </cell>
          <cell r="G11">
            <v>0</v>
          </cell>
          <cell r="H11">
            <v>0</v>
          </cell>
          <cell r="I11">
            <v>0</v>
          </cell>
          <cell r="J11">
            <v>0</v>
          </cell>
          <cell r="K11">
            <v>0</v>
          </cell>
        </row>
        <row r="15">
          <cell r="F15">
            <v>0</v>
          </cell>
          <cell r="G15">
            <v>0</v>
          </cell>
          <cell r="H15">
            <v>0</v>
          </cell>
          <cell r="I15">
            <v>0</v>
          </cell>
          <cell r="J15">
            <v>0</v>
          </cell>
          <cell r="K15">
            <v>0</v>
          </cell>
        </row>
        <row r="16">
          <cell r="F16">
            <v>0</v>
          </cell>
          <cell r="G16">
            <v>0</v>
          </cell>
          <cell r="H16">
            <v>0</v>
          </cell>
          <cell r="I16">
            <v>0</v>
          </cell>
          <cell r="J16">
            <v>0</v>
          </cell>
          <cell r="K16">
            <v>0</v>
          </cell>
        </row>
        <row r="23">
          <cell r="F23">
            <v>0</v>
          </cell>
          <cell r="G23">
            <v>0</v>
          </cell>
          <cell r="H23">
            <v>0</v>
          </cell>
          <cell r="I23">
            <v>0</v>
          </cell>
          <cell r="J23">
            <v>0</v>
          </cell>
          <cell r="K23">
            <v>0</v>
          </cell>
        </row>
        <row r="27">
          <cell r="F27">
            <v>0</v>
          </cell>
          <cell r="G27">
            <v>0</v>
          </cell>
          <cell r="H27">
            <v>0</v>
          </cell>
          <cell r="I27">
            <v>0</v>
          </cell>
          <cell r="J27">
            <v>0</v>
          </cell>
          <cell r="K27">
            <v>0</v>
          </cell>
        </row>
        <row r="32">
          <cell r="F32">
            <v>0</v>
          </cell>
          <cell r="G32">
            <v>0</v>
          </cell>
          <cell r="H32">
            <v>0</v>
          </cell>
          <cell r="I32">
            <v>0</v>
          </cell>
          <cell r="J32">
            <v>0</v>
          </cell>
          <cell r="K32">
            <v>0</v>
          </cell>
        </row>
        <row r="35">
          <cell r="F35">
            <v>0</v>
          </cell>
          <cell r="G35">
            <v>0</v>
          </cell>
          <cell r="H35">
            <v>0</v>
          </cell>
          <cell r="I35">
            <v>0</v>
          </cell>
          <cell r="J35">
            <v>0</v>
          </cell>
          <cell r="K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B1:L44"/>
  <sheetViews>
    <sheetView view="pageBreakPreview" zoomScaleSheetLayoutView="100" zoomScalePageLayoutView="0" workbookViewId="0" topLeftCell="A1">
      <selection activeCell="G16" sqref="G16"/>
    </sheetView>
  </sheetViews>
  <sheetFormatPr defaultColWidth="11.421875" defaultRowHeight="15"/>
  <cols>
    <col min="1" max="1" width="2.140625" style="1" customWidth="1"/>
    <col min="2" max="3" width="3.7109375" style="14" customWidth="1"/>
    <col min="4" max="4" width="62.7109375" style="14" customWidth="1"/>
    <col min="5" max="10" width="16.7109375" style="14" customWidth="1"/>
    <col min="11" max="11" width="1.7109375" style="2" customWidth="1"/>
    <col min="12" max="16384" width="11.421875" style="2" customWidth="1"/>
  </cols>
  <sheetData>
    <row r="1" spans="2:12" ht="21" customHeight="1">
      <c r="B1" s="59" t="s">
        <v>64</v>
      </c>
      <c r="C1" s="59"/>
      <c r="D1" s="59"/>
      <c r="E1" s="59"/>
      <c r="F1" s="59"/>
      <c r="G1" s="59"/>
      <c r="H1" s="59"/>
      <c r="I1" s="59"/>
      <c r="J1" s="59"/>
      <c r="L1" s="2" t="s">
        <v>65</v>
      </c>
    </row>
    <row r="2" spans="2:10" ht="21" customHeight="1">
      <c r="B2" s="59" t="s">
        <v>66</v>
      </c>
      <c r="C2" s="59"/>
      <c r="D2" s="59"/>
      <c r="E2" s="59"/>
      <c r="F2" s="59"/>
      <c r="G2" s="59"/>
      <c r="H2" s="59"/>
      <c r="I2" s="59"/>
      <c r="J2" s="59"/>
    </row>
    <row r="3" spans="2:10" ht="21" customHeight="1">
      <c r="B3" s="59" t="s">
        <v>1</v>
      </c>
      <c r="C3" s="59"/>
      <c r="D3" s="59"/>
      <c r="E3" s="59"/>
      <c r="F3" s="59"/>
      <c r="G3" s="59"/>
      <c r="H3" s="59"/>
      <c r="I3" s="59"/>
      <c r="J3" s="59"/>
    </row>
    <row r="4" spans="2:10" s="1" customFormat="1" ht="23.25" customHeight="1">
      <c r="B4" s="59" t="s">
        <v>67</v>
      </c>
      <c r="C4" s="59"/>
      <c r="D4" s="59"/>
      <c r="E4" s="59"/>
      <c r="F4" s="59"/>
      <c r="G4" s="59"/>
      <c r="H4" s="59"/>
      <c r="I4" s="59"/>
      <c r="J4" s="59"/>
    </row>
    <row r="5" spans="2:10" ht="4.5" customHeight="1" thickBot="1">
      <c r="B5" s="3"/>
      <c r="C5" s="3" t="s">
        <v>0</v>
      </c>
      <c r="D5" s="3"/>
      <c r="E5" s="3"/>
      <c r="F5" s="3"/>
      <c r="G5" s="3"/>
      <c r="H5" s="3"/>
      <c r="I5" s="3"/>
      <c r="J5" s="3"/>
    </row>
    <row r="6" spans="2:10" ht="15.75" thickBot="1">
      <c r="B6" s="60" t="s">
        <v>2</v>
      </c>
      <c r="C6" s="61"/>
      <c r="D6" s="61"/>
      <c r="E6" s="66" t="s">
        <v>3</v>
      </c>
      <c r="F6" s="66"/>
      <c r="G6" s="66"/>
      <c r="H6" s="66"/>
      <c r="I6" s="66"/>
      <c r="J6" s="66" t="s">
        <v>4</v>
      </c>
    </row>
    <row r="7" spans="2:10" ht="26.25" customHeight="1" thickBot="1">
      <c r="B7" s="62"/>
      <c r="C7" s="63"/>
      <c r="D7" s="63"/>
      <c r="E7" s="4" t="s">
        <v>5</v>
      </c>
      <c r="F7" s="4" t="s">
        <v>6</v>
      </c>
      <c r="G7" s="4" t="s">
        <v>7</v>
      </c>
      <c r="H7" s="4" t="s">
        <v>8</v>
      </c>
      <c r="I7" s="4" t="s">
        <v>9</v>
      </c>
      <c r="J7" s="66"/>
    </row>
    <row r="8" spans="2:10" ht="18" customHeight="1" thickBot="1">
      <c r="B8" s="64"/>
      <c r="C8" s="65"/>
      <c r="D8" s="65"/>
      <c r="E8" s="4">
        <v>1</v>
      </c>
      <c r="F8" s="4">
        <v>2</v>
      </c>
      <c r="G8" s="4" t="s">
        <v>10</v>
      </c>
      <c r="H8" s="4">
        <v>4</v>
      </c>
      <c r="I8" s="4">
        <v>5</v>
      </c>
      <c r="J8" s="4" t="s">
        <v>11</v>
      </c>
    </row>
    <row r="9" spans="2:10" ht="18" customHeight="1">
      <c r="B9" s="67" t="s">
        <v>12</v>
      </c>
      <c r="C9" s="68"/>
      <c r="D9" s="68"/>
      <c r="E9" s="5">
        <f>E10+E13+E22+E26+E29+E34</f>
        <v>83679035.67</v>
      </c>
      <c r="F9" s="6">
        <f>F10+F13+F22+F26+F29+F34</f>
        <v>-1768635.3400000017</v>
      </c>
      <c r="G9" s="5">
        <f>E9+F9</f>
        <v>81910400.33</v>
      </c>
      <c r="H9" s="5">
        <f>H10+H13+H22+H26+H29+H34</f>
        <v>52444251.84</v>
      </c>
      <c r="I9" s="5">
        <f>I10+I13+I22+I26+I29+I34</f>
        <v>47887551.900000006</v>
      </c>
      <c r="J9" s="7">
        <f aca="true" t="shared" si="0" ref="J9:J14">G9-H9</f>
        <v>29466148.489999995</v>
      </c>
    </row>
    <row r="10" spans="2:10" ht="18" customHeight="1">
      <c r="B10" s="8"/>
      <c r="C10" s="53" t="s">
        <v>13</v>
      </c>
      <c r="D10" s="53"/>
      <c r="E10" s="17">
        <f>SUM(E11:E12)</f>
        <v>35609216.870000005</v>
      </c>
      <c r="F10" s="17">
        <f>SUM(F11:F12)</f>
        <v>777749.5499999984</v>
      </c>
      <c r="G10" s="17">
        <f>E10+F10</f>
        <v>36386966.42</v>
      </c>
      <c r="H10" s="17">
        <f>SUM(H11:H12)</f>
        <v>16005018.580000006</v>
      </c>
      <c r="I10" s="17">
        <f>SUM(I11:I12)</f>
        <v>14728928.260000005</v>
      </c>
      <c r="J10" s="18">
        <f t="shared" si="0"/>
        <v>20381947.839999996</v>
      </c>
    </row>
    <row r="11" spans="2:10" ht="18" customHeight="1">
      <c r="B11" s="8"/>
      <c r="C11" s="9" t="s">
        <v>43</v>
      </c>
      <c r="D11" s="9" t="s">
        <v>14</v>
      </c>
      <c r="E11" s="19">
        <v>26035611</v>
      </c>
      <c r="F11" s="20">
        <v>-1133559.640000001</v>
      </c>
      <c r="G11" s="19">
        <f>E11+F11</f>
        <v>24902051.36</v>
      </c>
      <c r="H11" s="19">
        <v>9873170.270000005</v>
      </c>
      <c r="I11" s="19">
        <v>9465565.000000006</v>
      </c>
      <c r="J11" s="21">
        <f t="shared" si="0"/>
        <v>15028881.089999994</v>
      </c>
    </row>
    <row r="12" spans="2:10" ht="18" customHeight="1">
      <c r="B12" s="8"/>
      <c r="C12" s="9" t="s">
        <v>44</v>
      </c>
      <c r="D12" s="9" t="s">
        <v>15</v>
      </c>
      <c r="E12" s="19">
        <v>9573605.870000001</v>
      </c>
      <c r="F12" s="19">
        <v>1911309.1899999995</v>
      </c>
      <c r="G12" s="19">
        <f>E12+F12</f>
        <v>11484915.06</v>
      </c>
      <c r="H12" s="19">
        <v>6131848.3100000005</v>
      </c>
      <c r="I12" s="19">
        <v>5263363.260000001</v>
      </c>
      <c r="J12" s="21">
        <f t="shared" si="0"/>
        <v>5353066.75</v>
      </c>
    </row>
    <row r="13" spans="2:10" ht="18" customHeight="1">
      <c r="B13" s="8"/>
      <c r="C13" s="53" t="s">
        <v>16</v>
      </c>
      <c r="D13" s="53"/>
      <c r="E13" s="17">
        <f>SUM(E14:E21)</f>
        <v>25101771.64</v>
      </c>
      <c r="F13" s="17">
        <f>SUM(F14:F21)</f>
        <v>269324.61000000034</v>
      </c>
      <c r="G13" s="17">
        <f>SUM(G14:G21)</f>
        <v>25371096.25</v>
      </c>
      <c r="H13" s="17">
        <f>SUM(H14:H21)</f>
        <v>19165650.370000005</v>
      </c>
      <c r="I13" s="17">
        <f>SUM(I14:I21)</f>
        <v>16550649.760000004</v>
      </c>
      <c r="J13" s="18">
        <f t="shared" si="0"/>
        <v>6205445.879999995</v>
      </c>
    </row>
    <row r="14" spans="2:10" ht="18" customHeight="1">
      <c r="B14" s="8"/>
      <c r="C14" s="9" t="s">
        <v>45</v>
      </c>
      <c r="D14" s="9" t="s">
        <v>17</v>
      </c>
      <c r="E14" s="19">
        <v>25101771.64</v>
      </c>
      <c r="F14" s="19">
        <v>269324.61000000034</v>
      </c>
      <c r="G14" s="19">
        <f aca="true" t="shared" si="1" ref="G14:G37">E14+F14</f>
        <v>25371096.25</v>
      </c>
      <c r="H14" s="19">
        <v>19165650.370000005</v>
      </c>
      <c r="I14" s="19">
        <v>16550649.760000004</v>
      </c>
      <c r="J14" s="21">
        <f t="shared" si="0"/>
        <v>6205445.879999995</v>
      </c>
    </row>
    <row r="15" spans="2:10" ht="18" customHeight="1">
      <c r="B15" s="8"/>
      <c r="C15" s="9" t="s">
        <v>46</v>
      </c>
      <c r="D15" s="9" t="s">
        <v>18</v>
      </c>
      <c r="E15" s="19">
        <v>0</v>
      </c>
      <c r="F15" s="19">
        <v>0</v>
      </c>
      <c r="G15" s="19">
        <f t="shared" si="1"/>
        <v>0</v>
      </c>
      <c r="H15" s="19">
        <v>0</v>
      </c>
      <c r="I15" s="19">
        <v>0</v>
      </c>
      <c r="J15" s="21">
        <f aca="true" t="shared" si="2" ref="J15:J38">H15-G15</f>
        <v>0</v>
      </c>
    </row>
    <row r="16" spans="2:10" ht="18" customHeight="1">
      <c r="B16" s="8"/>
      <c r="C16" s="9" t="s">
        <v>47</v>
      </c>
      <c r="D16" s="9" t="s">
        <v>19</v>
      </c>
      <c r="E16" s="19">
        <v>0</v>
      </c>
      <c r="F16" s="19">
        <v>0</v>
      </c>
      <c r="G16" s="19">
        <f t="shared" si="1"/>
        <v>0</v>
      </c>
      <c r="H16" s="19">
        <v>0</v>
      </c>
      <c r="I16" s="19">
        <v>0</v>
      </c>
      <c r="J16" s="21">
        <f t="shared" si="2"/>
        <v>0</v>
      </c>
    </row>
    <row r="17" spans="2:10" ht="18" customHeight="1">
      <c r="B17" s="8"/>
      <c r="C17" s="9" t="s">
        <v>48</v>
      </c>
      <c r="D17" s="9" t="s">
        <v>20</v>
      </c>
      <c r="E17" s="19">
        <v>0</v>
      </c>
      <c r="F17" s="19">
        <v>0</v>
      </c>
      <c r="G17" s="19">
        <f t="shared" si="1"/>
        <v>0</v>
      </c>
      <c r="H17" s="19">
        <v>0</v>
      </c>
      <c r="I17" s="19">
        <v>0</v>
      </c>
      <c r="J17" s="21">
        <f t="shared" si="2"/>
        <v>0</v>
      </c>
    </row>
    <row r="18" spans="2:10" ht="18" customHeight="1">
      <c r="B18" s="8"/>
      <c r="C18" s="9" t="s">
        <v>49</v>
      </c>
      <c r="D18" s="9" t="s">
        <v>21</v>
      </c>
      <c r="E18" s="19">
        <v>0</v>
      </c>
      <c r="F18" s="19">
        <v>0</v>
      </c>
      <c r="G18" s="19">
        <f t="shared" si="1"/>
        <v>0</v>
      </c>
      <c r="H18" s="19">
        <v>0</v>
      </c>
      <c r="I18" s="19">
        <v>0</v>
      </c>
      <c r="J18" s="21">
        <f t="shared" si="2"/>
        <v>0</v>
      </c>
    </row>
    <row r="19" spans="2:10" ht="18" customHeight="1">
      <c r="B19" s="8"/>
      <c r="C19" s="9" t="s">
        <v>50</v>
      </c>
      <c r="D19" s="9" t="s">
        <v>22</v>
      </c>
      <c r="E19" s="19">
        <v>0</v>
      </c>
      <c r="F19" s="19">
        <v>0</v>
      </c>
      <c r="G19" s="19">
        <f t="shared" si="1"/>
        <v>0</v>
      </c>
      <c r="H19" s="19">
        <v>0</v>
      </c>
      <c r="I19" s="19">
        <v>0</v>
      </c>
      <c r="J19" s="21">
        <f t="shared" si="2"/>
        <v>0</v>
      </c>
    </row>
    <row r="20" spans="2:10" ht="18" customHeight="1">
      <c r="B20" s="8"/>
      <c r="C20" s="9" t="s">
        <v>51</v>
      </c>
      <c r="D20" s="9" t="s">
        <v>23</v>
      </c>
      <c r="E20" s="19">
        <v>0</v>
      </c>
      <c r="F20" s="19">
        <v>0</v>
      </c>
      <c r="G20" s="19">
        <f t="shared" si="1"/>
        <v>0</v>
      </c>
      <c r="H20" s="19">
        <v>0</v>
      </c>
      <c r="I20" s="19">
        <v>0</v>
      </c>
      <c r="J20" s="21">
        <f t="shared" si="2"/>
        <v>0</v>
      </c>
    </row>
    <row r="21" spans="2:10" ht="18" customHeight="1" thickBot="1">
      <c r="B21" s="8"/>
      <c r="C21" s="9" t="s">
        <v>52</v>
      </c>
      <c r="D21" s="9" t="s">
        <v>24</v>
      </c>
      <c r="E21" s="19">
        <v>0</v>
      </c>
      <c r="F21" s="19">
        <v>0</v>
      </c>
      <c r="G21" s="19">
        <f t="shared" si="1"/>
        <v>0</v>
      </c>
      <c r="H21" s="19">
        <v>0</v>
      </c>
      <c r="I21" s="19">
        <v>0</v>
      </c>
      <c r="J21" s="21">
        <f t="shared" si="2"/>
        <v>0</v>
      </c>
    </row>
    <row r="22" spans="2:10" ht="18" customHeight="1">
      <c r="B22" s="8"/>
      <c r="C22" s="53" t="s">
        <v>25</v>
      </c>
      <c r="D22" s="53"/>
      <c r="E22" s="17">
        <f>SUM(E23:E25)</f>
        <v>22968047.16</v>
      </c>
      <c r="F22" s="6">
        <f>SUM(F23:F25)</f>
        <v>-2815709.5000000005</v>
      </c>
      <c r="G22" s="17">
        <f t="shared" si="1"/>
        <v>20152337.66</v>
      </c>
      <c r="H22" s="17">
        <f>SUM(H23:H25)</f>
        <v>17273582.889999993</v>
      </c>
      <c r="I22" s="17">
        <f>SUM(I23:I25)</f>
        <v>16607973.879999993</v>
      </c>
      <c r="J22" s="18">
        <f>G22-H22</f>
        <v>2878754.770000007</v>
      </c>
    </row>
    <row r="23" spans="2:10" ht="18" customHeight="1">
      <c r="B23" s="8"/>
      <c r="C23" s="9" t="s">
        <v>53</v>
      </c>
      <c r="D23" s="9" t="s">
        <v>26</v>
      </c>
      <c r="E23" s="19">
        <v>22968047.16</v>
      </c>
      <c r="F23" s="20">
        <v>-2815709.5000000005</v>
      </c>
      <c r="G23" s="19">
        <f t="shared" si="1"/>
        <v>20152337.66</v>
      </c>
      <c r="H23" s="19">
        <v>17273582.889999993</v>
      </c>
      <c r="I23" s="19">
        <v>16607973.879999993</v>
      </c>
      <c r="J23" s="21">
        <f>G23-H23</f>
        <v>2878754.770000007</v>
      </c>
    </row>
    <row r="24" spans="2:10" ht="18" customHeight="1">
      <c r="B24" s="8"/>
      <c r="C24" s="9" t="s">
        <v>54</v>
      </c>
      <c r="D24" s="9" t="s">
        <v>27</v>
      </c>
      <c r="E24" s="19">
        <v>0</v>
      </c>
      <c r="F24" s="19">
        <v>0</v>
      </c>
      <c r="G24" s="19">
        <f t="shared" si="1"/>
        <v>0</v>
      </c>
      <c r="H24" s="19">
        <v>0</v>
      </c>
      <c r="I24" s="19">
        <v>0</v>
      </c>
      <c r="J24" s="21">
        <f t="shared" si="2"/>
        <v>0</v>
      </c>
    </row>
    <row r="25" spans="2:10" ht="18" customHeight="1">
      <c r="B25" s="8"/>
      <c r="C25" s="9" t="s">
        <v>55</v>
      </c>
      <c r="D25" s="9" t="s">
        <v>28</v>
      </c>
      <c r="E25" s="19">
        <v>0</v>
      </c>
      <c r="F25" s="19">
        <v>0</v>
      </c>
      <c r="G25" s="19">
        <f t="shared" si="1"/>
        <v>0</v>
      </c>
      <c r="H25" s="19">
        <v>0</v>
      </c>
      <c r="I25" s="19">
        <v>0</v>
      </c>
      <c r="J25" s="21">
        <f t="shared" si="2"/>
        <v>0</v>
      </c>
    </row>
    <row r="26" spans="2:10" ht="18" customHeight="1">
      <c r="B26" s="8"/>
      <c r="C26" s="53" t="s">
        <v>29</v>
      </c>
      <c r="D26" s="53"/>
      <c r="E26" s="17">
        <f>SUM(E27:E28)</f>
        <v>0</v>
      </c>
      <c r="F26" s="17">
        <f>SUM(F27:F28)</f>
        <v>0</v>
      </c>
      <c r="G26" s="17">
        <f t="shared" si="1"/>
        <v>0</v>
      </c>
      <c r="H26" s="17">
        <f>SUM(H27:H28)</f>
        <v>0</v>
      </c>
      <c r="I26" s="17">
        <f>SUM(I27:I28)</f>
        <v>0</v>
      </c>
      <c r="J26" s="18">
        <f t="shared" si="2"/>
        <v>0</v>
      </c>
    </row>
    <row r="27" spans="2:10" ht="18" customHeight="1">
      <c r="B27" s="8"/>
      <c r="C27" s="9" t="s">
        <v>56</v>
      </c>
      <c r="D27" s="9" t="s">
        <v>30</v>
      </c>
      <c r="E27" s="19">
        <v>0</v>
      </c>
      <c r="F27" s="19">
        <v>0</v>
      </c>
      <c r="G27" s="19">
        <f t="shared" si="1"/>
        <v>0</v>
      </c>
      <c r="H27" s="19">
        <v>0</v>
      </c>
      <c r="I27" s="19">
        <v>0</v>
      </c>
      <c r="J27" s="21">
        <f t="shared" si="2"/>
        <v>0</v>
      </c>
    </row>
    <row r="28" spans="2:10" ht="18" customHeight="1">
      <c r="B28" s="8"/>
      <c r="C28" s="9" t="s">
        <v>57</v>
      </c>
      <c r="D28" s="9" t="s">
        <v>31</v>
      </c>
      <c r="E28" s="19">
        <v>0</v>
      </c>
      <c r="F28" s="19">
        <v>0</v>
      </c>
      <c r="G28" s="19">
        <f t="shared" si="1"/>
        <v>0</v>
      </c>
      <c r="H28" s="19">
        <v>0</v>
      </c>
      <c r="I28" s="19">
        <v>0</v>
      </c>
      <c r="J28" s="21">
        <f t="shared" si="2"/>
        <v>0</v>
      </c>
    </row>
    <row r="29" spans="2:10" ht="18" customHeight="1">
      <c r="B29" s="8"/>
      <c r="C29" s="53" t="s">
        <v>32</v>
      </c>
      <c r="D29" s="53"/>
      <c r="E29" s="17">
        <f>SUM(E30:E33)</f>
        <v>0</v>
      </c>
      <c r="F29" s="17">
        <f>SUM(F30:F33)</f>
        <v>0</v>
      </c>
      <c r="G29" s="17">
        <f t="shared" si="1"/>
        <v>0</v>
      </c>
      <c r="H29" s="17">
        <f>SUM(H30:H33)</f>
        <v>0</v>
      </c>
      <c r="I29" s="17">
        <f>SUM(I30:I33)</f>
        <v>0</v>
      </c>
      <c r="J29" s="18">
        <f t="shared" si="2"/>
        <v>0</v>
      </c>
    </row>
    <row r="30" spans="2:10" ht="18" customHeight="1">
      <c r="B30" s="8"/>
      <c r="C30" s="9" t="s">
        <v>58</v>
      </c>
      <c r="D30" s="9" t="s">
        <v>33</v>
      </c>
      <c r="E30" s="19">
        <v>0</v>
      </c>
      <c r="F30" s="19">
        <v>0</v>
      </c>
      <c r="G30" s="19">
        <f t="shared" si="1"/>
        <v>0</v>
      </c>
      <c r="H30" s="19">
        <v>0</v>
      </c>
      <c r="I30" s="19">
        <v>0</v>
      </c>
      <c r="J30" s="21">
        <f t="shared" si="2"/>
        <v>0</v>
      </c>
    </row>
    <row r="31" spans="2:10" ht="18" customHeight="1">
      <c r="B31" s="8"/>
      <c r="C31" s="9" t="s">
        <v>59</v>
      </c>
      <c r="D31" s="9" t="s">
        <v>34</v>
      </c>
      <c r="E31" s="19">
        <v>0</v>
      </c>
      <c r="F31" s="19">
        <v>0</v>
      </c>
      <c r="G31" s="19">
        <f t="shared" si="1"/>
        <v>0</v>
      </c>
      <c r="H31" s="19">
        <v>0</v>
      </c>
      <c r="I31" s="19">
        <v>0</v>
      </c>
      <c r="J31" s="21">
        <f t="shared" si="2"/>
        <v>0</v>
      </c>
    </row>
    <row r="32" spans="2:10" ht="18" customHeight="1">
      <c r="B32" s="8"/>
      <c r="C32" s="9" t="s">
        <v>60</v>
      </c>
      <c r="D32" s="9" t="s">
        <v>35</v>
      </c>
      <c r="E32" s="19">
        <v>0</v>
      </c>
      <c r="F32" s="19">
        <v>0</v>
      </c>
      <c r="G32" s="19">
        <f t="shared" si="1"/>
        <v>0</v>
      </c>
      <c r="H32" s="19">
        <v>0</v>
      </c>
      <c r="I32" s="19">
        <v>0</v>
      </c>
      <c r="J32" s="21">
        <f t="shared" si="2"/>
        <v>0</v>
      </c>
    </row>
    <row r="33" spans="2:10" ht="18" customHeight="1">
      <c r="B33" s="8"/>
      <c r="C33" s="9" t="s">
        <v>61</v>
      </c>
      <c r="D33" s="9" t="s">
        <v>36</v>
      </c>
      <c r="E33" s="19">
        <v>0</v>
      </c>
      <c r="F33" s="19">
        <v>0</v>
      </c>
      <c r="G33" s="19">
        <f t="shared" si="1"/>
        <v>0</v>
      </c>
      <c r="H33" s="19">
        <v>0</v>
      </c>
      <c r="I33" s="19">
        <v>0</v>
      </c>
      <c r="J33" s="21">
        <f t="shared" si="2"/>
        <v>0</v>
      </c>
    </row>
    <row r="34" spans="2:10" ht="18" customHeight="1">
      <c r="B34" s="8"/>
      <c r="C34" s="53" t="s">
        <v>37</v>
      </c>
      <c r="D34" s="53"/>
      <c r="E34" s="22">
        <f>E35+E36</f>
        <v>0</v>
      </c>
      <c r="F34" s="22">
        <f>F35+F36</f>
        <v>0</v>
      </c>
      <c r="G34" s="22">
        <f>E34+F34</f>
        <v>0</v>
      </c>
      <c r="H34" s="22">
        <f>H35+H36</f>
        <v>0</v>
      </c>
      <c r="I34" s="22">
        <f>I35+I36</f>
        <v>0</v>
      </c>
      <c r="J34" s="23">
        <f t="shared" si="2"/>
        <v>0</v>
      </c>
    </row>
    <row r="35" spans="2:10" ht="18" customHeight="1">
      <c r="B35" s="8"/>
      <c r="C35" s="10" t="s">
        <v>62</v>
      </c>
      <c r="D35" s="9" t="s">
        <v>38</v>
      </c>
      <c r="E35" s="19">
        <v>0</v>
      </c>
      <c r="F35" s="19">
        <v>0</v>
      </c>
      <c r="G35" s="19">
        <v>0</v>
      </c>
      <c r="H35" s="19">
        <v>0</v>
      </c>
      <c r="I35" s="19">
        <v>0</v>
      </c>
      <c r="J35" s="21">
        <v>0</v>
      </c>
    </row>
    <row r="36" spans="2:10" ht="18" customHeight="1">
      <c r="B36" s="11"/>
      <c r="C36" s="10" t="s">
        <v>63</v>
      </c>
      <c r="D36" s="12" t="s">
        <v>39</v>
      </c>
      <c r="E36" s="19">
        <v>0</v>
      </c>
      <c r="F36" s="19">
        <v>0</v>
      </c>
      <c r="G36" s="19">
        <v>0</v>
      </c>
      <c r="H36" s="19">
        <v>0</v>
      </c>
      <c r="I36" s="19">
        <v>0</v>
      </c>
      <c r="J36" s="21">
        <v>0</v>
      </c>
    </row>
    <row r="37" spans="2:10" ht="18" customHeight="1">
      <c r="B37" s="54" t="s">
        <v>41</v>
      </c>
      <c r="C37" s="55"/>
      <c r="D37" s="55"/>
      <c r="E37" s="17">
        <v>0</v>
      </c>
      <c r="F37" s="17">
        <v>0</v>
      </c>
      <c r="G37" s="17">
        <f t="shared" si="1"/>
        <v>0</v>
      </c>
      <c r="H37" s="17">
        <v>0</v>
      </c>
      <c r="I37" s="17">
        <v>0</v>
      </c>
      <c r="J37" s="18">
        <f t="shared" si="2"/>
        <v>0</v>
      </c>
    </row>
    <row r="38" spans="2:10" ht="18" customHeight="1">
      <c r="B38" s="54" t="s">
        <v>40</v>
      </c>
      <c r="C38" s="55"/>
      <c r="D38" s="56"/>
      <c r="E38" s="17">
        <v>0</v>
      </c>
      <c r="F38" s="17">
        <v>0</v>
      </c>
      <c r="G38" s="17">
        <v>0</v>
      </c>
      <c r="H38" s="17">
        <v>0</v>
      </c>
      <c r="I38" s="17">
        <v>0</v>
      </c>
      <c r="J38" s="18">
        <f t="shared" si="2"/>
        <v>0</v>
      </c>
    </row>
    <row r="39" spans="2:10" ht="18" customHeight="1">
      <c r="B39" s="54"/>
      <c r="C39" s="55"/>
      <c r="D39" s="55"/>
      <c r="E39" s="17"/>
      <c r="F39" s="17"/>
      <c r="G39" s="17"/>
      <c r="H39" s="17"/>
      <c r="I39" s="17"/>
      <c r="J39" s="18"/>
    </row>
    <row r="40" spans="2:10" ht="15">
      <c r="B40" s="13"/>
      <c r="C40" s="57" t="s">
        <v>42</v>
      </c>
      <c r="D40" s="58"/>
      <c r="E40" s="24">
        <f>+E9+E37+E38+E39</f>
        <v>83679035.67</v>
      </c>
      <c r="F40" s="25">
        <f>+F9+F37+F38+F39</f>
        <v>-1768635.3400000017</v>
      </c>
      <c r="G40" s="24">
        <f>E40+F40</f>
        <v>81910400.33</v>
      </c>
      <c r="H40" s="24">
        <f>+H9+H37+H38+H39</f>
        <v>52444251.84</v>
      </c>
      <c r="I40" s="24">
        <f>+I9+I37+I38+I39</f>
        <v>47887551.900000006</v>
      </c>
      <c r="J40" s="24">
        <f>G40-H40</f>
        <v>29466148.489999995</v>
      </c>
    </row>
    <row r="41" spans="5:10" ht="15">
      <c r="E41" s="15"/>
      <c r="F41" s="15"/>
      <c r="G41" s="15"/>
      <c r="H41" s="15"/>
      <c r="I41" s="15"/>
      <c r="J41" s="15"/>
    </row>
    <row r="42" spans="5:10" ht="15">
      <c r="E42" s="16"/>
      <c r="F42" s="16"/>
      <c r="G42" s="16"/>
      <c r="H42" s="16"/>
      <c r="I42" s="16"/>
      <c r="J42" s="16"/>
    </row>
    <row r="43" spans="5:11" ht="15">
      <c r="E43" s="16"/>
      <c r="K43" s="16"/>
    </row>
    <row r="44" spans="5:10" ht="15">
      <c r="E44" s="16"/>
      <c r="F44" s="16"/>
      <c r="G44" s="16"/>
      <c r="H44" s="16"/>
      <c r="I44" s="16"/>
      <c r="J44" s="16"/>
    </row>
  </sheetData>
  <sheetProtection/>
  <mergeCells count="18">
    <mergeCell ref="B9:D9"/>
    <mergeCell ref="C10:D10"/>
    <mergeCell ref="C13:D13"/>
    <mergeCell ref="C22:D22"/>
    <mergeCell ref="C26:D26"/>
    <mergeCell ref="B2:J2"/>
    <mergeCell ref="B1:J1"/>
    <mergeCell ref="B4:J4"/>
    <mergeCell ref="B3:J3"/>
    <mergeCell ref="B6:D8"/>
    <mergeCell ref="E6:I6"/>
    <mergeCell ref="J6:J7"/>
    <mergeCell ref="C34:D34"/>
    <mergeCell ref="B38:D38"/>
    <mergeCell ref="B37:D37"/>
    <mergeCell ref="B39:D39"/>
    <mergeCell ref="C40:D40"/>
    <mergeCell ref="C29:D29"/>
  </mergeCells>
  <printOptions horizontalCentered="1" verticalCentered="1"/>
  <pageMargins left="0.7086614173228347" right="0.3937007874015748" top="0.7874015748031497" bottom="0.3937007874015748" header="0" footer="0"/>
  <pageSetup fitToHeight="0" fitToWidth="1" horizontalDpi="300" verticalDpi="300" orientation="landscape" scale="72" r:id="rId2"/>
  <headerFooter>
    <oddFooter>&amp;R&amp;10Programática /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J42"/>
  <sheetViews>
    <sheetView view="pageBreakPreview" zoomScaleSheetLayoutView="100" zoomScalePageLayoutView="0" workbookViewId="0" topLeftCell="A19">
      <selection activeCell="F41" sqref="F41"/>
    </sheetView>
  </sheetViews>
  <sheetFormatPr defaultColWidth="11.421875" defaultRowHeight="15"/>
  <cols>
    <col min="1" max="1" width="2.140625" style="27" customWidth="1"/>
    <col min="2" max="3" width="3.7109375" style="26" customWidth="1"/>
    <col min="4" max="4" width="62.7109375" style="26" customWidth="1"/>
    <col min="5" max="10" width="16.7109375" style="26" customWidth="1"/>
    <col min="11" max="11" width="1.7109375" style="0" customWidth="1"/>
  </cols>
  <sheetData>
    <row r="1" spans="2:10" ht="18" customHeight="1">
      <c r="B1" s="72" t="s">
        <v>64</v>
      </c>
      <c r="C1" s="72"/>
      <c r="D1" s="72"/>
      <c r="E1" s="72"/>
      <c r="F1" s="72"/>
      <c r="G1" s="72"/>
      <c r="H1" s="72"/>
      <c r="I1" s="72"/>
      <c r="J1" s="72"/>
    </row>
    <row r="2" spans="2:10" ht="18" customHeight="1">
      <c r="B2" s="72" t="s">
        <v>66</v>
      </c>
      <c r="C2" s="72"/>
      <c r="D2" s="72"/>
      <c r="E2" s="72"/>
      <c r="F2" s="72"/>
      <c r="G2" s="72"/>
      <c r="H2" s="72"/>
      <c r="I2" s="72"/>
      <c r="J2" s="72"/>
    </row>
    <row r="3" spans="2:10" ht="18" customHeight="1">
      <c r="B3" s="72" t="s">
        <v>72</v>
      </c>
      <c r="C3" s="72"/>
      <c r="D3" s="72"/>
      <c r="E3" s="72"/>
      <c r="F3" s="72"/>
      <c r="G3" s="72"/>
      <c r="H3" s="72"/>
      <c r="I3" s="72"/>
      <c r="J3" s="72"/>
    </row>
    <row r="4" spans="2:10" ht="18" customHeight="1">
      <c r="B4" s="72" t="s">
        <v>67</v>
      </c>
      <c r="C4" s="72"/>
      <c r="D4" s="72"/>
      <c r="E4" s="72"/>
      <c r="F4" s="72"/>
      <c r="G4" s="72"/>
      <c r="H4" s="72"/>
      <c r="I4" s="72"/>
      <c r="J4" s="72"/>
    </row>
    <row r="5" spans="2:10" s="27" customFormat="1" ht="2.25" customHeight="1" thickBot="1">
      <c r="B5" s="41"/>
      <c r="C5" s="41" t="s">
        <v>0</v>
      </c>
      <c r="D5" s="41"/>
      <c r="E5" s="41"/>
      <c r="F5" s="41"/>
      <c r="G5" s="41"/>
      <c r="H5" s="41"/>
      <c r="I5" s="41"/>
      <c r="J5" s="41"/>
    </row>
    <row r="6" spans="2:10" ht="15.75" thickBot="1">
      <c r="B6" s="73" t="s">
        <v>2</v>
      </c>
      <c r="C6" s="74"/>
      <c r="D6" s="74"/>
      <c r="E6" s="79" t="s">
        <v>3</v>
      </c>
      <c r="F6" s="79"/>
      <c r="G6" s="79"/>
      <c r="H6" s="79"/>
      <c r="I6" s="79"/>
      <c r="J6" s="79" t="s">
        <v>4</v>
      </c>
    </row>
    <row r="7" spans="2:10" ht="23.25" thickBot="1">
      <c r="B7" s="75"/>
      <c r="C7" s="76"/>
      <c r="D7" s="76"/>
      <c r="E7" s="40" t="s">
        <v>5</v>
      </c>
      <c r="F7" s="40" t="s">
        <v>6</v>
      </c>
      <c r="G7" s="40" t="s">
        <v>7</v>
      </c>
      <c r="H7" s="40" t="s">
        <v>8</v>
      </c>
      <c r="I7" s="40" t="s">
        <v>9</v>
      </c>
      <c r="J7" s="79"/>
    </row>
    <row r="8" spans="2:10" ht="15.75" customHeight="1" thickBot="1">
      <c r="B8" s="77"/>
      <c r="C8" s="78"/>
      <c r="D8" s="78"/>
      <c r="E8" s="40">
        <v>1</v>
      </c>
      <c r="F8" s="40">
        <v>2</v>
      </c>
      <c r="G8" s="40" t="s">
        <v>10</v>
      </c>
      <c r="H8" s="40">
        <v>4</v>
      </c>
      <c r="I8" s="40">
        <v>5</v>
      </c>
      <c r="J8" s="40" t="s">
        <v>11</v>
      </c>
    </row>
    <row r="9" spans="2:10" ht="15.75" customHeight="1">
      <c r="B9" s="37"/>
      <c r="C9" s="71"/>
      <c r="D9" s="71"/>
      <c r="E9" s="36"/>
      <c r="F9" s="36"/>
      <c r="G9" s="36"/>
      <c r="H9" s="36"/>
      <c r="I9" s="36"/>
      <c r="J9" s="39"/>
    </row>
    <row r="10" spans="2:10" ht="15.75" customHeight="1">
      <c r="B10" s="37"/>
      <c r="C10" s="71"/>
      <c r="D10" s="71"/>
      <c r="E10" s="36"/>
      <c r="F10" s="36"/>
      <c r="G10" s="36"/>
      <c r="H10" s="36"/>
      <c r="I10" s="36"/>
      <c r="J10" s="39"/>
    </row>
    <row r="11" spans="2:10" ht="15.75" customHeight="1">
      <c r="B11" s="37"/>
      <c r="C11" s="71"/>
      <c r="D11" s="71"/>
      <c r="E11" s="36"/>
      <c r="F11" s="36"/>
      <c r="G11" s="36"/>
      <c r="H11" s="36"/>
      <c r="I11" s="36"/>
      <c r="J11" s="39"/>
    </row>
    <row r="12" spans="2:10" ht="15.75" customHeight="1">
      <c r="B12" s="37">
        <v>1</v>
      </c>
      <c r="C12" s="71" t="s">
        <v>71</v>
      </c>
      <c r="D12" s="71"/>
      <c r="E12" s="36">
        <f>'[1]E.L.'!E9</f>
        <v>0</v>
      </c>
      <c r="F12" s="36">
        <f>'[1]E.L.'!F9</f>
        <v>0</v>
      </c>
      <c r="G12" s="36">
        <f>'[1]E.L.'!G9</f>
        <v>0</v>
      </c>
      <c r="H12" s="36">
        <f>'[1]E.L.'!H9</f>
        <v>0</v>
      </c>
      <c r="I12" s="36">
        <f>'[1]E.L.'!I9</f>
        <v>0</v>
      </c>
      <c r="J12" s="36">
        <f>'[1]E.L.'!J9</f>
        <v>0</v>
      </c>
    </row>
    <row r="13" spans="2:10" ht="15.75" customHeight="1">
      <c r="B13" s="35"/>
      <c r="C13" s="34"/>
      <c r="D13" s="34"/>
      <c r="E13" s="33"/>
      <c r="F13" s="33"/>
      <c r="G13" s="33"/>
      <c r="H13" s="33"/>
      <c r="I13" s="33"/>
      <c r="J13" s="33"/>
    </row>
    <row r="14" spans="2:10" ht="15.75" customHeight="1">
      <c r="B14" s="35"/>
      <c r="C14" s="34"/>
      <c r="D14" s="34"/>
      <c r="E14" s="33"/>
      <c r="F14" s="33"/>
      <c r="G14" s="33"/>
      <c r="H14" s="33"/>
      <c r="I14" s="33"/>
      <c r="J14" s="33"/>
    </row>
    <row r="15" spans="2:10" ht="15.75" customHeight="1">
      <c r="B15" s="35"/>
      <c r="C15" s="34"/>
      <c r="D15" s="34"/>
      <c r="E15" s="33"/>
      <c r="F15" s="33"/>
      <c r="G15" s="33"/>
      <c r="H15" s="33"/>
      <c r="I15" s="33"/>
      <c r="J15" s="33"/>
    </row>
    <row r="16" spans="2:10" ht="15.75" customHeight="1">
      <c r="B16" s="35"/>
      <c r="C16" s="34"/>
      <c r="D16" s="34"/>
      <c r="E16" s="33"/>
      <c r="F16" s="33"/>
      <c r="G16" s="33"/>
      <c r="H16" s="33"/>
      <c r="I16" s="33"/>
      <c r="J16" s="33"/>
    </row>
    <row r="17" spans="2:10" ht="15.75" customHeight="1">
      <c r="B17" s="35"/>
      <c r="C17" s="34"/>
      <c r="D17" s="34"/>
      <c r="E17" s="33"/>
      <c r="F17" s="33"/>
      <c r="G17" s="33"/>
      <c r="H17" s="33"/>
      <c r="I17" s="33"/>
      <c r="J17" s="33"/>
    </row>
    <row r="18" spans="2:10" ht="15.75" customHeight="1">
      <c r="B18" s="35"/>
      <c r="C18" s="34"/>
      <c r="D18" s="34"/>
      <c r="E18" s="33"/>
      <c r="F18" s="33"/>
      <c r="G18" s="33"/>
      <c r="H18" s="33"/>
      <c r="I18" s="33"/>
      <c r="J18" s="33"/>
    </row>
    <row r="19" spans="2:10" ht="15.75" customHeight="1">
      <c r="B19" s="35"/>
      <c r="C19" s="34"/>
      <c r="D19" s="34"/>
      <c r="E19" s="33"/>
      <c r="F19" s="33"/>
      <c r="G19" s="33"/>
      <c r="H19" s="33"/>
      <c r="I19" s="33"/>
      <c r="J19" s="33"/>
    </row>
    <row r="20" spans="2:10" ht="15.75" customHeight="1">
      <c r="B20" s="37">
        <v>2</v>
      </c>
      <c r="C20" s="71" t="s">
        <v>70</v>
      </c>
      <c r="D20" s="71"/>
      <c r="E20" s="36">
        <f>'[1]E.L.'!E17</f>
        <v>83679035.66999999</v>
      </c>
      <c r="F20" s="38">
        <f>'[1]E.L.'!F17</f>
        <v>-1768635.339999999</v>
      </c>
      <c r="G20" s="36">
        <f>'[1]E.L.'!G17</f>
        <v>81910400.33</v>
      </c>
      <c r="H20" s="36">
        <f>'[1]E.L.'!H17</f>
        <v>52444251.84</v>
      </c>
      <c r="I20" s="36">
        <f>'[1]E.L.'!I17</f>
        <v>47887551.9</v>
      </c>
      <c r="J20" s="36">
        <f>'[1]E.L.'!J17</f>
        <v>29466148.49</v>
      </c>
    </row>
    <row r="21" spans="2:10" ht="15.75" customHeight="1">
      <c r="B21" s="35"/>
      <c r="C21" s="34"/>
      <c r="D21" s="34"/>
      <c r="E21" s="33"/>
      <c r="F21" s="33"/>
      <c r="G21" s="33"/>
      <c r="H21" s="33"/>
      <c r="I21" s="33"/>
      <c r="J21" s="33"/>
    </row>
    <row r="22" spans="2:10" ht="15.75" customHeight="1">
      <c r="B22" s="35"/>
      <c r="C22" s="34"/>
      <c r="D22" s="34"/>
      <c r="E22" s="33"/>
      <c r="F22" s="33"/>
      <c r="G22" s="33"/>
      <c r="H22" s="33"/>
      <c r="I22" s="33"/>
      <c r="J22" s="33"/>
    </row>
    <row r="23" spans="2:10" ht="15.75" customHeight="1">
      <c r="B23" s="35"/>
      <c r="C23" s="34"/>
      <c r="D23" s="34"/>
      <c r="E23" s="33"/>
      <c r="F23" s="33"/>
      <c r="G23" s="33"/>
      <c r="H23" s="33"/>
      <c r="I23" s="33"/>
      <c r="J23" s="33"/>
    </row>
    <row r="24" spans="2:10" ht="15.75" customHeight="1">
      <c r="B24" s="35"/>
      <c r="C24" s="34"/>
      <c r="D24" s="34"/>
      <c r="E24" s="33"/>
      <c r="F24" s="33"/>
      <c r="G24" s="33"/>
      <c r="H24" s="33"/>
      <c r="I24" s="33"/>
      <c r="J24" s="33"/>
    </row>
    <row r="25" spans="2:10" ht="15.75" customHeight="1">
      <c r="B25" s="35"/>
      <c r="C25" s="34"/>
      <c r="D25" s="34"/>
      <c r="E25" s="33"/>
      <c r="F25" s="33"/>
      <c r="G25" s="33"/>
      <c r="H25" s="33"/>
      <c r="I25" s="33"/>
      <c r="J25" s="33"/>
    </row>
    <row r="26" spans="2:10" ht="15.75" customHeight="1">
      <c r="B26" s="35"/>
      <c r="C26" s="34"/>
      <c r="D26" s="34"/>
      <c r="E26" s="33"/>
      <c r="F26" s="33"/>
      <c r="G26" s="33"/>
      <c r="H26" s="33"/>
      <c r="I26" s="33"/>
      <c r="J26" s="33"/>
    </row>
    <row r="27" spans="2:10" ht="15.75" customHeight="1">
      <c r="B27" s="35"/>
      <c r="C27" s="34"/>
      <c r="D27" s="34"/>
      <c r="E27" s="33"/>
      <c r="F27" s="33"/>
      <c r="G27" s="33"/>
      <c r="H27" s="33"/>
      <c r="I27" s="33"/>
      <c r="J27" s="33"/>
    </row>
    <row r="28" spans="2:10" ht="15.75" customHeight="1">
      <c r="B28" s="37">
        <v>3</v>
      </c>
      <c r="C28" s="71" t="s">
        <v>69</v>
      </c>
      <c r="D28" s="71"/>
      <c r="E28" s="36">
        <f>'[1]E.L.'!E29</f>
        <v>0</v>
      </c>
      <c r="F28" s="36">
        <f>'[1]E.L.'!F29</f>
        <v>0</v>
      </c>
      <c r="G28" s="36">
        <f>'[1]E.L.'!G29</f>
        <v>0</v>
      </c>
      <c r="H28" s="36">
        <f>'[1]E.L.'!H29</f>
        <v>0</v>
      </c>
      <c r="I28" s="36">
        <f>'[1]E.L.'!I29</f>
        <v>0</v>
      </c>
      <c r="J28" s="36">
        <f>'[1]E.L.'!J29</f>
        <v>0</v>
      </c>
    </row>
    <row r="29" spans="2:10" ht="15.75" customHeight="1">
      <c r="B29" s="35"/>
      <c r="C29" s="34"/>
      <c r="D29" s="34"/>
      <c r="E29" s="33"/>
      <c r="F29" s="33"/>
      <c r="G29" s="33"/>
      <c r="H29" s="33"/>
      <c r="I29" s="33"/>
      <c r="J29" s="33"/>
    </row>
    <row r="30" spans="2:10" ht="15.75" customHeight="1">
      <c r="B30" s="35"/>
      <c r="C30" s="34"/>
      <c r="D30" s="34"/>
      <c r="E30" s="33"/>
      <c r="F30" s="33"/>
      <c r="G30" s="33"/>
      <c r="H30" s="33"/>
      <c r="I30" s="33"/>
      <c r="J30" s="33"/>
    </row>
    <row r="31" spans="2:10" ht="15.75" customHeight="1">
      <c r="B31" s="35"/>
      <c r="C31" s="34"/>
      <c r="D31" s="34"/>
      <c r="E31" s="33"/>
      <c r="F31" s="33"/>
      <c r="G31" s="33"/>
      <c r="H31" s="33"/>
      <c r="I31" s="33"/>
      <c r="J31" s="33"/>
    </row>
    <row r="32" spans="2:10" ht="15.75" customHeight="1">
      <c r="B32" s="35"/>
      <c r="C32" s="34"/>
      <c r="D32" s="34"/>
      <c r="E32" s="33"/>
      <c r="F32" s="33"/>
      <c r="G32" s="33"/>
      <c r="H32" s="33"/>
      <c r="I32" s="33"/>
      <c r="J32" s="33"/>
    </row>
    <row r="33" spans="2:10" ht="15.75" customHeight="1">
      <c r="B33" s="35"/>
      <c r="C33" s="34"/>
      <c r="D33" s="34"/>
      <c r="E33" s="33"/>
      <c r="F33" s="33"/>
      <c r="G33" s="33"/>
      <c r="H33" s="33"/>
      <c r="I33" s="33"/>
      <c r="J33" s="33"/>
    </row>
    <row r="34" spans="2:10" ht="15.75" customHeight="1">
      <c r="B34" s="35"/>
      <c r="C34" s="34"/>
      <c r="D34" s="34"/>
      <c r="E34" s="33"/>
      <c r="F34" s="33"/>
      <c r="G34" s="33"/>
      <c r="H34" s="33"/>
      <c r="I34" s="33"/>
      <c r="J34" s="33"/>
    </row>
    <row r="35" spans="2:10" ht="15.75" customHeight="1">
      <c r="B35" s="35"/>
      <c r="C35" s="34"/>
      <c r="D35" s="34"/>
      <c r="E35" s="33"/>
      <c r="F35" s="33"/>
      <c r="G35" s="33"/>
      <c r="H35" s="33"/>
      <c r="I35" s="33"/>
      <c r="J35" s="33"/>
    </row>
    <row r="36" spans="2:10" ht="15.75" customHeight="1">
      <c r="B36" s="37">
        <v>4</v>
      </c>
      <c r="C36" s="71" t="s">
        <v>68</v>
      </c>
      <c r="D36" s="71"/>
      <c r="E36" s="36">
        <f>'[1]E.L.'!E40</f>
        <v>0</v>
      </c>
      <c r="F36" s="36">
        <f>'[1]E.L.'!F40</f>
        <v>0</v>
      </c>
      <c r="G36" s="36">
        <f>'[1]E.L.'!G40</f>
        <v>0</v>
      </c>
      <c r="H36" s="36">
        <f>'[1]E.L.'!H40</f>
        <v>0</v>
      </c>
      <c r="I36" s="36">
        <f>'[1]E.L.'!I40</f>
        <v>0</v>
      </c>
      <c r="J36" s="36">
        <f>'[1]E.L.'!J40</f>
        <v>0</v>
      </c>
    </row>
    <row r="37" spans="2:10" ht="15.75" customHeight="1">
      <c r="B37" s="35"/>
      <c r="C37" s="34"/>
      <c r="D37" s="34"/>
      <c r="E37" s="33"/>
      <c r="F37" s="33"/>
      <c r="G37" s="33"/>
      <c r="H37" s="33"/>
      <c r="I37" s="33"/>
      <c r="J37" s="33"/>
    </row>
    <row r="38" spans="2:10" ht="15.75" customHeight="1">
      <c r="B38" s="35"/>
      <c r="C38" s="34"/>
      <c r="D38" s="34"/>
      <c r="E38" s="33"/>
      <c r="F38" s="33"/>
      <c r="G38" s="33"/>
      <c r="H38" s="33"/>
      <c r="I38" s="33"/>
      <c r="J38" s="33"/>
    </row>
    <row r="39" spans="2:10" ht="15.75" customHeight="1">
      <c r="B39" s="35"/>
      <c r="C39" s="34"/>
      <c r="D39" s="34"/>
      <c r="E39" s="33"/>
      <c r="F39" s="33"/>
      <c r="G39" s="33"/>
      <c r="H39" s="33"/>
      <c r="I39" s="33"/>
      <c r="J39" s="33"/>
    </row>
    <row r="40" spans="2:10" ht="15.75" customHeight="1">
      <c r="B40" s="35"/>
      <c r="C40" s="34"/>
      <c r="D40" s="34"/>
      <c r="E40" s="33"/>
      <c r="F40" s="33"/>
      <c r="G40" s="33"/>
      <c r="H40" s="33"/>
      <c r="I40" s="33"/>
      <c r="J40" s="32"/>
    </row>
    <row r="41" spans="2:10" ht="15.75" customHeight="1">
      <c r="B41" s="31"/>
      <c r="C41" s="69" t="s">
        <v>42</v>
      </c>
      <c r="D41" s="70"/>
      <c r="E41" s="29">
        <f aca="true" t="shared" si="0" ref="E41:J41">E12+E20+E28+E36</f>
        <v>83679035.66999999</v>
      </c>
      <c r="F41" s="30">
        <f t="shared" si="0"/>
        <v>-1768635.339999999</v>
      </c>
      <c r="G41" s="29">
        <f t="shared" si="0"/>
        <v>81910400.33</v>
      </c>
      <c r="H41" s="29">
        <f t="shared" si="0"/>
        <v>52444251.84</v>
      </c>
      <c r="I41" s="29">
        <f t="shared" si="0"/>
        <v>47887551.9</v>
      </c>
      <c r="J41" s="29">
        <f t="shared" si="0"/>
        <v>29466148.49</v>
      </c>
    </row>
    <row r="42" spans="5:10" ht="15">
      <c r="E42" s="28"/>
      <c r="F42" s="28"/>
      <c r="G42" s="28"/>
      <c r="H42" s="28"/>
      <c r="I42" s="28"/>
      <c r="J42" s="28"/>
    </row>
  </sheetData>
  <sheetProtection/>
  <mergeCells count="15">
    <mergeCell ref="C9:D9"/>
    <mergeCell ref="C10:D10"/>
    <mergeCell ref="B1:J1"/>
    <mergeCell ref="B3:J3"/>
    <mergeCell ref="B4:J4"/>
    <mergeCell ref="B6:D8"/>
    <mergeCell ref="E6:I6"/>
    <mergeCell ref="J6:J7"/>
    <mergeCell ref="B2:J2"/>
    <mergeCell ref="C41:D41"/>
    <mergeCell ref="C11:D11"/>
    <mergeCell ref="C12:D12"/>
    <mergeCell ref="C20:D20"/>
    <mergeCell ref="C28:D28"/>
    <mergeCell ref="C36:D36"/>
  </mergeCells>
  <printOptions horizontalCentered="1"/>
  <pageMargins left="0.61" right="0.35" top="0.77" bottom="0.1968503937007874" header="0" footer="0"/>
  <pageSetup fitToHeight="0" fitToWidth="1" horizontalDpi="300" verticalDpi="300" orientation="landscape" scale="73" r:id="rId2"/>
  <headerFooter>
    <oddFooter>&amp;R&amp;10Programática/11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K55"/>
  <sheetViews>
    <sheetView view="pageBreakPreview" zoomScaleSheetLayoutView="100" zoomScalePageLayoutView="0" workbookViewId="0" topLeftCell="A28">
      <selection activeCell="F49" sqref="F49"/>
    </sheetView>
  </sheetViews>
  <sheetFormatPr defaultColWidth="11.421875" defaultRowHeight="15"/>
  <cols>
    <col min="1" max="1" width="2.140625" style="27" customWidth="1"/>
    <col min="2" max="3" width="3.7109375" style="26" customWidth="1"/>
    <col min="4" max="4" width="62.7109375" style="26" customWidth="1"/>
    <col min="5" max="10" width="16.7109375" style="26" customWidth="1"/>
    <col min="11" max="11" width="0.42578125" style="0" customWidth="1"/>
  </cols>
  <sheetData>
    <row r="1" spans="2:10" ht="18" customHeight="1">
      <c r="B1" s="72" t="s">
        <v>64</v>
      </c>
      <c r="C1" s="72"/>
      <c r="D1" s="72"/>
      <c r="E1" s="72"/>
      <c r="F1" s="72"/>
      <c r="G1" s="72"/>
      <c r="H1" s="72"/>
      <c r="I1" s="72"/>
      <c r="J1" s="72"/>
    </row>
    <row r="2" spans="2:10" ht="18" customHeight="1">
      <c r="B2" s="72" t="s">
        <v>66</v>
      </c>
      <c r="C2" s="72"/>
      <c r="D2" s="72"/>
      <c r="E2" s="72"/>
      <c r="F2" s="72"/>
      <c r="G2" s="72"/>
      <c r="H2" s="72"/>
      <c r="I2" s="72"/>
      <c r="J2" s="72"/>
    </row>
    <row r="3" spans="2:10" ht="18" customHeight="1">
      <c r="B3" s="72" t="s">
        <v>72</v>
      </c>
      <c r="C3" s="72"/>
      <c r="D3" s="72"/>
      <c r="E3" s="72"/>
      <c r="F3" s="72"/>
      <c r="G3" s="72"/>
      <c r="H3" s="72"/>
      <c r="I3" s="72"/>
      <c r="J3" s="72"/>
    </row>
    <row r="4" spans="2:10" ht="18" customHeight="1">
      <c r="B4" s="72" t="s">
        <v>67</v>
      </c>
      <c r="C4" s="72"/>
      <c r="D4" s="72"/>
      <c r="E4" s="72"/>
      <c r="F4" s="72"/>
      <c r="G4" s="72"/>
      <c r="H4" s="72"/>
      <c r="I4" s="72"/>
      <c r="J4" s="72"/>
    </row>
    <row r="5" spans="2:10" s="27" customFormat="1" ht="2.25" customHeight="1" thickBot="1">
      <c r="B5" s="41"/>
      <c r="C5" s="41" t="s">
        <v>0</v>
      </c>
      <c r="D5" s="41"/>
      <c r="E5" s="41"/>
      <c r="F5" s="41"/>
      <c r="G5" s="41"/>
      <c r="H5" s="41"/>
      <c r="I5" s="41"/>
      <c r="J5" s="41"/>
    </row>
    <row r="6" spans="2:10" ht="15.75" thickBot="1">
      <c r="B6" s="73" t="s">
        <v>2</v>
      </c>
      <c r="C6" s="74"/>
      <c r="D6" s="74"/>
      <c r="E6" s="79" t="s">
        <v>3</v>
      </c>
      <c r="F6" s="79"/>
      <c r="G6" s="79"/>
      <c r="H6" s="79"/>
      <c r="I6" s="79"/>
      <c r="J6" s="79" t="s">
        <v>4</v>
      </c>
    </row>
    <row r="7" spans="2:10" ht="23.25" thickBot="1">
      <c r="B7" s="75"/>
      <c r="C7" s="76"/>
      <c r="D7" s="76"/>
      <c r="E7" s="40" t="s">
        <v>5</v>
      </c>
      <c r="F7" s="40" t="s">
        <v>6</v>
      </c>
      <c r="G7" s="40" t="s">
        <v>7</v>
      </c>
      <c r="H7" s="40" t="s">
        <v>8</v>
      </c>
      <c r="I7" s="40" t="s">
        <v>9</v>
      </c>
      <c r="J7" s="79"/>
    </row>
    <row r="8" spans="2:10" ht="15.75" customHeight="1" thickBot="1">
      <c r="B8" s="77"/>
      <c r="C8" s="78"/>
      <c r="D8" s="78"/>
      <c r="E8" s="40">
        <v>1</v>
      </c>
      <c r="F8" s="40">
        <v>2</v>
      </c>
      <c r="G8" s="40" t="s">
        <v>10</v>
      </c>
      <c r="H8" s="40">
        <v>4</v>
      </c>
      <c r="I8" s="40">
        <v>5</v>
      </c>
      <c r="J8" s="40" t="s">
        <v>11</v>
      </c>
    </row>
    <row r="9" spans="2:10" ht="15.75" customHeight="1">
      <c r="B9" s="49">
        <v>1</v>
      </c>
      <c r="C9" s="80" t="s">
        <v>71</v>
      </c>
      <c r="D9" s="80"/>
      <c r="E9" s="47">
        <f aca="true" t="shared" si="0" ref="E9:J9">SUM(E10:E16)</f>
        <v>0</v>
      </c>
      <c r="F9" s="47">
        <f t="shared" si="0"/>
        <v>0</v>
      </c>
      <c r="G9" s="47">
        <f t="shared" si="0"/>
        <v>0</v>
      </c>
      <c r="H9" s="47">
        <f t="shared" si="0"/>
        <v>0</v>
      </c>
      <c r="I9" s="47">
        <f t="shared" si="0"/>
        <v>0</v>
      </c>
      <c r="J9" s="47">
        <f t="shared" si="0"/>
        <v>0</v>
      </c>
    </row>
    <row r="10" spans="2:10" ht="15">
      <c r="B10" s="50"/>
      <c r="C10" s="34">
        <v>1</v>
      </c>
      <c r="D10" s="34" t="s">
        <v>94</v>
      </c>
      <c r="E10" s="33">
        <f>'[1]E.1.L.E.'!F11</f>
        <v>0</v>
      </c>
      <c r="F10" s="33">
        <f>'[1]E.1.L.E.'!G11</f>
        <v>0</v>
      </c>
      <c r="G10" s="33">
        <f>'[1]E.1.L.E.'!H11</f>
        <v>0</v>
      </c>
      <c r="H10" s="33">
        <f>'[1]E.1.L.E.'!I11</f>
        <v>0</v>
      </c>
      <c r="I10" s="33">
        <f>'[1]E.1.L.E.'!J11</f>
        <v>0</v>
      </c>
      <c r="J10" s="33">
        <f>'[1]E.1.L.E.'!K11</f>
        <v>0</v>
      </c>
    </row>
    <row r="11" spans="2:10" ht="15">
      <c r="B11" s="50"/>
      <c r="C11" s="34">
        <v>2</v>
      </c>
      <c r="D11" s="34" t="s">
        <v>90</v>
      </c>
      <c r="E11" s="33">
        <f>'[1]E.1.L.E.'!F15</f>
        <v>0</v>
      </c>
      <c r="F11" s="33">
        <f>'[1]E.1.L.E.'!G15</f>
        <v>0</v>
      </c>
      <c r="G11" s="33">
        <f>'[1]E.1.L.E.'!H15</f>
        <v>0</v>
      </c>
      <c r="H11" s="33">
        <f>'[1]E.1.L.E.'!I15</f>
        <v>0</v>
      </c>
      <c r="I11" s="33">
        <f>'[1]E.1.L.E.'!J15</f>
        <v>0</v>
      </c>
      <c r="J11" s="33">
        <f>'[1]E.1.L.E.'!K15</f>
        <v>0</v>
      </c>
    </row>
    <row r="12" spans="2:10" ht="15">
      <c r="B12" s="50"/>
      <c r="C12" s="34">
        <v>3</v>
      </c>
      <c r="D12" s="34" t="s">
        <v>85</v>
      </c>
      <c r="E12" s="33">
        <f>'[1]E.1.L.E.'!F20</f>
        <v>0</v>
      </c>
      <c r="F12" s="33">
        <f>'[1]E.1.L.E.'!G20</f>
        <v>0</v>
      </c>
      <c r="G12" s="33">
        <f>'[1]E.1.L.E.'!H20</f>
        <v>0</v>
      </c>
      <c r="H12" s="33">
        <f>'[1]E.1.L.E.'!I20</f>
        <v>0</v>
      </c>
      <c r="I12" s="33">
        <f>'[1]E.1.L.E.'!J20</f>
        <v>0</v>
      </c>
      <c r="J12" s="33">
        <f>'[1]E.1.L.E.'!K20</f>
        <v>0</v>
      </c>
    </row>
    <row r="13" spans="2:10" ht="15">
      <c r="B13" s="50"/>
      <c r="C13" s="34">
        <v>4</v>
      </c>
      <c r="D13" s="34" t="s">
        <v>83</v>
      </c>
      <c r="E13" s="33">
        <f>'[1]E.1.L.E.'!F22</f>
        <v>0</v>
      </c>
      <c r="F13" s="33">
        <f>'[1]E.1.L.E.'!G22</f>
        <v>0</v>
      </c>
      <c r="G13" s="33">
        <f>'[1]E.1.L.E.'!H22</f>
        <v>0</v>
      </c>
      <c r="H13" s="33">
        <f>'[1]E.1.L.E.'!I22</f>
        <v>0</v>
      </c>
      <c r="I13" s="33">
        <f>'[1]E.1.L.E.'!J22</f>
        <v>0</v>
      </c>
      <c r="J13" s="33">
        <f>'[1]E.1.L.E.'!K22</f>
        <v>0</v>
      </c>
    </row>
    <row r="14" spans="2:10" ht="15">
      <c r="B14" s="50"/>
      <c r="C14" s="34">
        <v>5</v>
      </c>
      <c r="D14" s="34" t="s">
        <v>81</v>
      </c>
      <c r="E14" s="33">
        <f>'[1]E.1.L.E.'!F24</f>
        <v>0</v>
      </c>
      <c r="F14" s="33">
        <f>'[1]E.1.L.E.'!G24</f>
        <v>0</v>
      </c>
      <c r="G14" s="33">
        <f>'[1]E.1.L.E.'!H24</f>
        <v>0</v>
      </c>
      <c r="H14" s="33">
        <f>'[1]E.1.L.E.'!I24</f>
        <v>0</v>
      </c>
      <c r="I14" s="33">
        <f>'[1]E.1.L.E.'!J24</f>
        <v>0</v>
      </c>
      <c r="J14" s="33">
        <f>'[1]E.1.L.E.'!K24</f>
        <v>0</v>
      </c>
    </row>
    <row r="15" spans="2:10" ht="15">
      <c r="B15" s="50"/>
      <c r="C15" s="34">
        <v>6</v>
      </c>
      <c r="D15" s="34" t="s">
        <v>78</v>
      </c>
      <c r="E15" s="33">
        <f>'[1]E.1.L.E.'!F27</f>
        <v>0</v>
      </c>
      <c r="F15" s="33">
        <f>'[1]E.1.L.E.'!G27</f>
        <v>0</v>
      </c>
      <c r="G15" s="33">
        <f>'[1]E.1.L.E.'!H27</f>
        <v>0</v>
      </c>
      <c r="H15" s="33">
        <f>'[1]E.1.L.E.'!I27</f>
        <v>0</v>
      </c>
      <c r="I15" s="33">
        <f>'[1]E.1.L.E.'!J27</f>
        <v>0</v>
      </c>
      <c r="J15" s="33">
        <f>'[1]E.1.L.E.'!K27</f>
        <v>0</v>
      </c>
    </row>
    <row r="16" spans="2:10" ht="15">
      <c r="B16" s="50"/>
      <c r="C16" s="34">
        <v>7</v>
      </c>
      <c r="D16" s="34" t="s">
        <v>75</v>
      </c>
      <c r="E16" s="33">
        <f>+'[1]E.1.L.E.'!F30</f>
        <v>0</v>
      </c>
      <c r="F16" s="33">
        <f>+'[1]E.1.L.E.'!G30</f>
        <v>0</v>
      </c>
      <c r="G16" s="33">
        <f>+'[1]E.1.L.E.'!H30</f>
        <v>0</v>
      </c>
      <c r="H16" s="33">
        <f>+'[1]E.1.L.E.'!I30</f>
        <v>0</v>
      </c>
      <c r="I16" s="33">
        <f>+'[1]E.1.L.E.'!J30</f>
        <v>0</v>
      </c>
      <c r="J16" s="33">
        <f>+'[1]E.1.L.E.'!K30</f>
        <v>0</v>
      </c>
    </row>
    <row r="17" spans="2:10" ht="15.75" customHeight="1">
      <c r="B17" s="37">
        <v>2</v>
      </c>
      <c r="C17" s="71" t="s">
        <v>70</v>
      </c>
      <c r="D17" s="71"/>
      <c r="E17" s="36">
        <f aca="true" t="shared" si="1" ref="E17:J17">SUM(E18:E28)</f>
        <v>83679035.66999999</v>
      </c>
      <c r="F17" s="38">
        <f t="shared" si="1"/>
        <v>-1768635.339999999</v>
      </c>
      <c r="G17" s="36">
        <f t="shared" si="1"/>
        <v>81910400.33</v>
      </c>
      <c r="H17" s="36">
        <f t="shared" si="1"/>
        <v>52444251.84</v>
      </c>
      <c r="I17" s="36">
        <f t="shared" si="1"/>
        <v>47887551.9</v>
      </c>
      <c r="J17" s="36">
        <f t="shared" si="1"/>
        <v>29466148.49</v>
      </c>
    </row>
    <row r="18" spans="2:10" ht="15">
      <c r="B18" s="50"/>
      <c r="C18" s="34">
        <v>1</v>
      </c>
      <c r="D18" s="34" t="s">
        <v>136</v>
      </c>
      <c r="E18" s="33">
        <f>'[1]E.2.L.E.'!F11</f>
        <v>0</v>
      </c>
      <c r="F18" s="33">
        <f>'[1]E.2.L.E.'!G11</f>
        <v>0</v>
      </c>
      <c r="G18" s="33">
        <f>'[1]E.2.L.E.'!H11</f>
        <v>0</v>
      </c>
      <c r="H18" s="33">
        <f>'[1]E.2.L.E.'!I11</f>
        <v>0</v>
      </c>
      <c r="I18" s="33">
        <f>'[1]E.2.L.E.'!J11</f>
        <v>0</v>
      </c>
      <c r="J18" s="33">
        <f>'[1]E.2.L.E.'!K11</f>
        <v>0</v>
      </c>
    </row>
    <row r="19" spans="2:10" ht="15">
      <c r="B19" s="50"/>
      <c r="C19" s="34">
        <v>2</v>
      </c>
      <c r="D19" s="34" t="s">
        <v>137</v>
      </c>
      <c r="E19" s="33">
        <f>'[1]E.2.L.E.'!F14</f>
        <v>0</v>
      </c>
      <c r="F19" s="33">
        <f>'[1]E.2.L.E.'!G14</f>
        <v>0</v>
      </c>
      <c r="G19" s="33">
        <f>'[1]E.2.L.E.'!H14</f>
        <v>0</v>
      </c>
      <c r="H19" s="33">
        <f>'[1]E.2.L.E.'!I14</f>
        <v>0</v>
      </c>
      <c r="I19" s="33">
        <f>'[1]E.2.L.E.'!J14</f>
        <v>0</v>
      </c>
      <c r="J19" s="33">
        <f>'[1]E.2.L.E.'!K14</f>
        <v>0</v>
      </c>
    </row>
    <row r="20" spans="2:10" ht="15">
      <c r="B20" s="50"/>
      <c r="C20" s="34">
        <v>3</v>
      </c>
      <c r="D20" s="34" t="s">
        <v>138</v>
      </c>
      <c r="E20" s="33">
        <f>'[1]E.2.L.E.'!F15</f>
        <v>0</v>
      </c>
      <c r="F20" s="33">
        <f>'[1]E.2.L.E.'!G15</f>
        <v>0</v>
      </c>
      <c r="G20" s="33">
        <f>'[1]E.2.L.E.'!H15</f>
        <v>0</v>
      </c>
      <c r="H20" s="33">
        <f>'[1]E.2.L.E.'!I15</f>
        <v>0</v>
      </c>
      <c r="I20" s="33">
        <f>'[1]E.2.L.E.'!J15</f>
        <v>0</v>
      </c>
      <c r="J20" s="33">
        <f>'[1]E.2.L.E.'!K15</f>
        <v>0</v>
      </c>
    </row>
    <row r="21" spans="2:10" ht="15">
      <c r="B21" s="50"/>
      <c r="C21" s="34">
        <v>4</v>
      </c>
      <c r="D21" s="34" t="s">
        <v>139</v>
      </c>
      <c r="E21" s="33">
        <f>'[1]E.2.L.E.'!F21</f>
        <v>0</v>
      </c>
      <c r="F21" s="33">
        <f>'[1]E.2.L.E.'!G21</f>
        <v>0</v>
      </c>
      <c r="G21" s="33">
        <f>'[1]E.2.L.E.'!H21</f>
        <v>0</v>
      </c>
      <c r="H21" s="33">
        <f>'[1]E.2.L.E.'!I21</f>
        <v>0</v>
      </c>
      <c r="I21" s="33">
        <f>'[1]E.2.L.E.'!J21</f>
        <v>0</v>
      </c>
      <c r="J21" s="33">
        <f>'[1]E.2.L.E.'!K21</f>
        <v>0</v>
      </c>
    </row>
    <row r="22" spans="2:10" ht="15">
      <c r="B22" s="50"/>
      <c r="C22" s="34">
        <v>5</v>
      </c>
      <c r="D22" s="34" t="s">
        <v>140</v>
      </c>
      <c r="E22" s="33">
        <f>'[1]E.2.L.E.'!F27</f>
        <v>0</v>
      </c>
      <c r="F22" s="33">
        <f>'[1]E.2.L.E.'!G27</f>
        <v>0</v>
      </c>
      <c r="G22" s="33">
        <f>'[1]E.2.L.E.'!H27</f>
        <v>0</v>
      </c>
      <c r="H22" s="33">
        <f>'[1]E.2.L.E.'!I27</f>
        <v>0</v>
      </c>
      <c r="I22" s="33">
        <f>'[1]E.2.L.E.'!J27</f>
        <v>0</v>
      </c>
      <c r="J22" s="33">
        <f>'[1]E.2.L.E.'!K27</f>
        <v>0</v>
      </c>
    </row>
    <row r="23" spans="2:10" ht="15">
      <c r="B23" s="50"/>
      <c r="C23" s="34">
        <v>6</v>
      </c>
      <c r="D23" s="34" t="s">
        <v>141</v>
      </c>
      <c r="E23" s="33">
        <f>'[1]E.2.L.E.'!F31</f>
        <v>0</v>
      </c>
      <c r="F23" s="33">
        <f>'[1]E.2.L.E.'!G31</f>
        <v>0</v>
      </c>
      <c r="G23" s="33">
        <f>'[1]E.2.L.E.'!H31</f>
        <v>0</v>
      </c>
      <c r="H23" s="33">
        <f>'[1]E.2.L.E.'!I31</f>
        <v>0</v>
      </c>
      <c r="I23" s="33">
        <f>'[1]E.2.L.E.'!J31</f>
        <v>0</v>
      </c>
      <c r="J23" s="33">
        <f>'[1]E.2.L.E.'!K31</f>
        <v>0</v>
      </c>
    </row>
    <row r="24" spans="2:10" ht="15">
      <c r="B24" s="50"/>
      <c r="C24" s="34">
        <v>7</v>
      </c>
      <c r="D24" s="34" t="s">
        <v>142</v>
      </c>
      <c r="E24" s="33">
        <f>'[1]E.2.L.E.'!F34</f>
        <v>0</v>
      </c>
      <c r="F24" s="33">
        <f>'[1]E.2.L.E.'!G34</f>
        <v>0</v>
      </c>
      <c r="G24" s="33">
        <f>'[1]E.2.L.E.'!H34</f>
        <v>0</v>
      </c>
      <c r="H24" s="33">
        <f>'[1]E.2.L.E.'!I34</f>
        <v>0</v>
      </c>
      <c r="I24" s="33">
        <f>'[1]E.2.L.E.'!J34</f>
        <v>0</v>
      </c>
      <c r="J24" s="33">
        <f>'[1]E.2.L.E.'!K34</f>
        <v>0</v>
      </c>
    </row>
    <row r="25" spans="2:10" ht="15">
      <c r="B25" s="50"/>
      <c r="C25" s="34">
        <v>8</v>
      </c>
      <c r="D25" s="34" t="s">
        <v>143</v>
      </c>
      <c r="E25" s="33">
        <f>'[1]E.2.L.E.'!F38</f>
        <v>0</v>
      </c>
      <c r="F25" s="33">
        <f>'[1]E.2.L.E.'!G38</f>
        <v>0</v>
      </c>
      <c r="G25" s="33">
        <f>'[1]E.2.L.E.'!H38</f>
        <v>0</v>
      </c>
      <c r="H25" s="33">
        <f>'[1]E.2.L.E.'!I38</f>
        <v>0</v>
      </c>
      <c r="I25" s="33">
        <f>'[1]E.2.L.E.'!J38</f>
        <v>0</v>
      </c>
      <c r="J25" s="33">
        <f>'[1]E.2.L.E.'!K38</f>
        <v>0</v>
      </c>
    </row>
    <row r="26" spans="2:10" ht="15">
      <c r="B26" s="50"/>
      <c r="C26" s="34">
        <v>9</v>
      </c>
      <c r="D26" s="34" t="s">
        <v>144</v>
      </c>
      <c r="E26" s="33">
        <f>'[1]E.2.L.E.'!F41</f>
        <v>0</v>
      </c>
      <c r="F26" s="33">
        <f>'[1]E.2.L.E.'!G41</f>
        <v>0</v>
      </c>
      <c r="G26" s="33">
        <f>'[1]E.2.L.E.'!H41</f>
        <v>0</v>
      </c>
      <c r="H26" s="33">
        <f>'[1]E.2.L.E.'!I41</f>
        <v>0</v>
      </c>
      <c r="I26" s="33">
        <f>'[1]E.2.L.E.'!J41</f>
        <v>0</v>
      </c>
      <c r="J26" s="33">
        <f>'[1]E.2.L.E.'!K41</f>
        <v>0</v>
      </c>
    </row>
    <row r="27" spans="2:10" ht="15">
      <c r="B27" s="50"/>
      <c r="C27" s="34">
        <v>10</v>
      </c>
      <c r="D27" s="34" t="s">
        <v>145</v>
      </c>
      <c r="E27" s="33">
        <f>'[1]E.2.L.E.'!F44</f>
        <v>0</v>
      </c>
      <c r="F27" s="33">
        <f>'[1]E.2.L.E.'!G44</f>
        <v>0</v>
      </c>
      <c r="G27" s="33">
        <f>'[1]E.2.L.E.'!H44</f>
        <v>0</v>
      </c>
      <c r="H27" s="33">
        <f>'[1]E.2.L.E.'!I44</f>
        <v>0</v>
      </c>
      <c r="I27" s="33">
        <f>'[1]E.2.L.E.'!J44</f>
        <v>0</v>
      </c>
      <c r="J27" s="33">
        <f>'[1]E.2.L.E.'!K44</f>
        <v>0</v>
      </c>
    </row>
    <row r="28" spans="2:10" ht="15">
      <c r="B28" s="50"/>
      <c r="C28" s="34">
        <v>11</v>
      </c>
      <c r="D28" s="34" t="s">
        <v>146</v>
      </c>
      <c r="E28" s="33">
        <f>'[1]E.2.L.E.'!F47</f>
        <v>83679035.66999999</v>
      </c>
      <c r="F28" s="51">
        <f>'[1]E.2.L.E.'!G47</f>
        <v>-1768635.339999999</v>
      </c>
      <c r="G28" s="33">
        <f>'[1]E.2.L.E.'!H47</f>
        <v>81910400.33</v>
      </c>
      <c r="H28" s="33">
        <f>'[1]E.2.L.E.'!I47</f>
        <v>52444251.84</v>
      </c>
      <c r="I28" s="33">
        <f>'[1]E.2.L.E.'!J47</f>
        <v>47887551.9</v>
      </c>
      <c r="J28" s="33">
        <f>'[1]E.2.L.E.'!K47</f>
        <v>29466148.49</v>
      </c>
    </row>
    <row r="29" spans="2:10" ht="15.75" customHeight="1">
      <c r="B29" s="37">
        <v>3</v>
      </c>
      <c r="C29" s="71" t="s">
        <v>69</v>
      </c>
      <c r="D29" s="71"/>
      <c r="E29" s="36">
        <f aca="true" t="shared" si="2" ref="E29:J29">SUM(E30:E39)</f>
        <v>0</v>
      </c>
      <c r="F29" s="36">
        <f t="shared" si="2"/>
        <v>0</v>
      </c>
      <c r="G29" s="36">
        <f t="shared" si="2"/>
        <v>0</v>
      </c>
      <c r="H29" s="36">
        <f t="shared" si="2"/>
        <v>0</v>
      </c>
      <c r="I29" s="36">
        <f t="shared" si="2"/>
        <v>0</v>
      </c>
      <c r="J29" s="36">
        <f t="shared" si="2"/>
        <v>0</v>
      </c>
    </row>
    <row r="30" spans="2:10" ht="15">
      <c r="B30" s="50"/>
      <c r="C30" s="34">
        <v>1</v>
      </c>
      <c r="D30" s="34" t="s">
        <v>135</v>
      </c>
      <c r="E30" s="33">
        <f>'[1]E.3.L.E.'!F10</f>
        <v>0</v>
      </c>
      <c r="F30" s="33">
        <f>'[1]E.3.L.E.'!G10</f>
        <v>0</v>
      </c>
      <c r="G30" s="33">
        <f>'[1]E.3.L.E.'!H10</f>
        <v>0</v>
      </c>
      <c r="H30" s="33">
        <f>'[1]E.3.L.E.'!I10</f>
        <v>0</v>
      </c>
      <c r="I30" s="33">
        <f>'[1]E.3.L.E.'!J10</f>
        <v>0</v>
      </c>
      <c r="J30" s="33">
        <f>'[1]E.3.L.E.'!K10</f>
        <v>0</v>
      </c>
    </row>
    <row r="31" spans="2:10" ht="15">
      <c r="B31" s="50"/>
      <c r="C31" s="34">
        <v>2</v>
      </c>
      <c r="D31" s="34" t="s">
        <v>128</v>
      </c>
      <c r="E31" s="33">
        <f>'[1]E.3.L.E.'!F17</f>
        <v>0</v>
      </c>
      <c r="F31" s="33">
        <f>'[1]E.3.L.E.'!G17</f>
        <v>0</v>
      </c>
      <c r="G31" s="33">
        <f>'[1]E.3.L.E.'!H17</f>
        <v>0</v>
      </c>
      <c r="H31" s="33">
        <f>'[1]E.3.L.E.'!I17</f>
        <v>0</v>
      </c>
      <c r="I31" s="33">
        <f>'[1]E.3.L.E.'!J17</f>
        <v>0</v>
      </c>
      <c r="J31" s="33">
        <f>'[1]E.3.L.E.'!K17</f>
        <v>0</v>
      </c>
    </row>
    <row r="32" spans="2:11" ht="15">
      <c r="B32" s="50"/>
      <c r="C32" s="34">
        <v>3</v>
      </c>
      <c r="D32" s="34" t="s">
        <v>123</v>
      </c>
      <c r="E32" s="33">
        <f>'[1]E.3.L.E.'!F22</f>
        <v>0</v>
      </c>
      <c r="F32" s="33">
        <f>'[1]E.3.L.E.'!G22</f>
        <v>0</v>
      </c>
      <c r="G32" s="33">
        <f>'[1]E.3.L.E.'!H22</f>
        <v>0</v>
      </c>
      <c r="H32" s="33">
        <f>'[1]E.3.L.E.'!I22</f>
        <v>0</v>
      </c>
      <c r="I32" s="33">
        <f>'[1]E.3.L.E.'!J22</f>
        <v>0</v>
      </c>
      <c r="J32" s="33">
        <f>'[1]E.3.L.E.'!K22</f>
        <v>0</v>
      </c>
      <c r="K32" s="33"/>
    </row>
    <row r="33" spans="2:10" ht="15">
      <c r="B33" s="50"/>
      <c r="C33" s="34">
        <v>4</v>
      </c>
      <c r="D33" s="34" t="s">
        <v>120</v>
      </c>
      <c r="E33" s="33">
        <f>'[1]E.3.L.E.'!F25</f>
        <v>0</v>
      </c>
      <c r="F33" s="33">
        <f>'[1]E.3.L.E.'!G25</f>
        <v>0</v>
      </c>
      <c r="G33" s="33">
        <f>'[1]E.3.L.E.'!H25</f>
        <v>0</v>
      </c>
      <c r="H33" s="33">
        <f>'[1]E.3.L.E.'!I25</f>
        <v>0</v>
      </c>
      <c r="I33" s="33">
        <f>'[1]E.3.L.E.'!J25</f>
        <v>0</v>
      </c>
      <c r="J33" s="33">
        <f>'[1]E.3.L.E.'!K25</f>
        <v>0</v>
      </c>
    </row>
    <row r="34" spans="2:10" ht="15">
      <c r="B34" s="50"/>
      <c r="C34" s="34">
        <v>5</v>
      </c>
      <c r="D34" s="34" t="s">
        <v>115</v>
      </c>
      <c r="E34" s="33">
        <f>'[1]E.3.L.E.'!F30</f>
        <v>0</v>
      </c>
      <c r="F34" s="33">
        <f>'[1]E.3.L.E.'!G30</f>
        <v>0</v>
      </c>
      <c r="G34" s="33">
        <f>'[1]E.3.L.E.'!H30</f>
        <v>0</v>
      </c>
      <c r="H34" s="33">
        <f>'[1]E.3.L.E.'!I30</f>
        <v>0</v>
      </c>
      <c r="I34" s="33">
        <f>'[1]E.3.L.E.'!J30</f>
        <v>0</v>
      </c>
      <c r="J34" s="33">
        <f>'[1]E.3.L.E.'!K30</f>
        <v>0</v>
      </c>
    </row>
    <row r="35" spans="2:10" ht="15">
      <c r="B35" s="50"/>
      <c r="C35" s="34">
        <v>6</v>
      </c>
      <c r="D35" s="34" t="s">
        <v>113</v>
      </c>
      <c r="E35" s="33">
        <f>'[1]E.3.L.E.'!F32</f>
        <v>0</v>
      </c>
      <c r="F35" s="33">
        <f>'[1]E.3.L.E.'!G32</f>
        <v>0</v>
      </c>
      <c r="G35" s="33">
        <f>'[1]E.3.L.E.'!H32</f>
        <v>0</v>
      </c>
      <c r="H35" s="33">
        <f>'[1]E.3.L.E.'!I32</f>
        <v>0</v>
      </c>
      <c r="I35" s="33">
        <f>'[1]E.3.L.E.'!J32</f>
        <v>0</v>
      </c>
      <c r="J35" s="33">
        <f>'[1]E.3.L.E.'!K32</f>
        <v>0</v>
      </c>
    </row>
    <row r="36" spans="2:10" ht="15">
      <c r="B36" s="50"/>
      <c r="C36" s="34">
        <v>7</v>
      </c>
      <c r="D36" s="34" t="s">
        <v>108</v>
      </c>
      <c r="E36" s="33">
        <f>'[1]E.3.L.E.'!F37</f>
        <v>0</v>
      </c>
      <c r="F36" s="33">
        <f>'[1]E.3.L.E.'!G37</f>
        <v>0</v>
      </c>
      <c r="G36" s="33">
        <f>'[1]E.3.L.E.'!H37</f>
        <v>0</v>
      </c>
      <c r="H36" s="33">
        <f>'[1]E.3.L.E.'!I37</f>
        <v>0</v>
      </c>
      <c r="I36" s="33">
        <f>'[1]E.3.L.E.'!J37</f>
        <v>0</v>
      </c>
      <c r="J36" s="33">
        <f>'[1]E.3.L.E.'!K37</f>
        <v>0</v>
      </c>
    </row>
    <row r="37" spans="2:10" ht="15">
      <c r="B37" s="50"/>
      <c r="C37" s="34">
        <v>8</v>
      </c>
      <c r="D37" s="34" t="s">
        <v>147</v>
      </c>
      <c r="E37" s="33">
        <v>0</v>
      </c>
      <c r="F37" s="33">
        <v>0</v>
      </c>
      <c r="G37" s="33">
        <v>0</v>
      </c>
      <c r="H37" s="33">
        <v>0</v>
      </c>
      <c r="I37" s="33">
        <v>0</v>
      </c>
      <c r="J37" s="33">
        <v>0</v>
      </c>
    </row>
    <row r="38" spans="2:10" ht="15">
      <c r="B38" s="50"/>
      <c r="C38" s="34">
        <v>9</v>
      </c>
      <c r="D38" s="34" t="s">
        <v>101</v>
      </c>
      <c r="E38" s="33">
        <f>'[1]E.3.L.E.'!F44</f>
        <v>0</v>
      </c>
      <c r="F38" s="33">
        <f>'[1]E.3.L.E.'!G44</f>
        <v>0</v>
      </c>
      <c r="G38" s="33">
        <f>'[1]E.3.L.E.'!H44</f>
        <v>0</v>
      </c>
      <c r="H38" s="33">
        <f>'[1]E.3.L.E.'!I44</f>
        <v>0</v>
      </c>
      <c r="I38" s="33">
        <f>'[1]E.3.L.E.'!J44</f>
        <v>0</v>
      </c>
      <c r="J38" s="33">
        <f>'[1]E.3.L.E.'!K44</f>
        <v>0</v>
      </c>
    </row>
    <row r="39" spans="2:10" ht="15">
      <c r="B39" s="50"/>
      <c r="C39" s="34">
        <v>10</v>
      </c>
      <c r="D39" s="34" t="s">
        <v>98</v>
      </c>
      <c r="E39" s="33">
        <f>'[1]E.3.L.E.'!F47</f>
        <v>0</v>
      </c>
      <c r="F39" s="33">
        <f>'[1]E.3.L.E.'!G47</f>
        <v>0</v>
      </c>
      <c r="G39" s="33">
        <f>'[1]E.3.L.E.'!H47</f>
        <v>0</v>
      </c>
      <c r="H39" s="33">
        <f>'[1]E.3.L.E.'!I47</f>
        <v>0</v>
      </c>
      <c r="I39" s="33">
        <f>'[1]E.3.L.E.'!J47</f>
        <v>0</v>
      </c>
      <c r="J39" s="33">
        <f>'[1]E.3.L.E.'!K47</f>
        <v>0</v>
      </c>
    </row>
    <row r="40" spans="2:10" ht="15.75" customHeight="1">
      <c r="B40" s="37">
        <v>4</v>
      </c>
      <c r="C40" s="71" t="s">
        <v>68</v>
      </c>
      <c r="D40" s="71"/>
      <c r="E40" s="36">
        <f aca="true" t="shared" si="3" ref="E40:J40">SUM(E41:E48)</f>
        <v>0</v>
      </c>
      <c r="F40" s="36">
        <f t="shared" si="3"/>
        <v>0</v>
      </c>
      <c r="G40" s="36">
        <f t="shared" si="3"/>
        <v>0</v>
      </c>
      <c r="H40" s="36">
        <f t="shared" si="3"/>
        <v>0</v>
      </c>
      <c r="I40" s="36">
        <f t="shared" si="3"/>
        <v>0</v>
      </c>
      <c r="J40" s="36">
        <f t="shared" si="3"/>
        <v>0</v>
      </c>
    </row>
    <row r="41" spans="2:10" ht="15">
      <c r="B41" s="50"/>
      <c r="C41" s="34">
        <v>1</v>
      </c>
      <c r="D41" s="34" t="s">
        <v>148</v>
      </c>
      <c r="E41" s="33">
        <f>'[1]E.4.L.E.'!F11</f>
        <v>0</v>
      </c>
      <c r="F41" s="33">
        <f>'[1]E.4.L.E.'!G11</f>
        <v>0</v>
      </c>
      <c r="G41" s="33">
        <f>'[1]E.4.L.E.'!H11</f>
        <v>0</v>
      </c>
      <c r="H41" s="33">
        <f>'[1]E.4.L.E.'!I11</f>
        <v>0</v>
      </c>
      <c r="I41" s="33">
        <f>'[1]E.4.L.E.'!J11</f>
        <v>0</v>
      </c>
      <c r="J41" s="33">
        <f>'[1]E.4.L.E.'!K11</f>
        <v>0</v>
      </c>
    </row>
    <row r="42" spans="2:10" ht="15">
      <c r="B42" s="50"/>
      <c r="C42" s="34">
        <v>2</v>
      </c>
      <c r="D42" s="34" t="s">
        <v>149</v>
      </c>
      <c r="E42" s="33">
        <f>'[1]E.4.L.E.'!F15</f>
        <v>0</v>
      </c>
      <c r="F42" s="33">
        <f>'[1]E.4.L.E.'!G15</f>
        <v>0</v>
      </c>
      <c r="G42" s="33">
        <f>'[1]E.4.L.E.'!H15</f>
        <v>0</v>
      </c>
      <c r="H42" s="33">
        <f>'[1]E.4.L.E.'!I15</f>
        <v>0</v>
      </c>
      <c r="I42" s="33">
        <f>'[1]E.4.L.E.'!J15</f>
        <v>0</v>
      </c>
      <c r="J42" s="33">
        <f>'[1]E.4.L.E.'!K15</f>
        <v>0</v>
      </c>
    </row>
    <row r="43" spans="2:10" ht="15">
      <c r="B43" s="50"/>
      <c r="C43" s="34">
        <v>3</v>
      </c>
      <c r="D43" s="34" t="s">
        <v>150</v>
      </c>
      <c r="E43" s="33">
        <f>'[1]E.4.L.E.'!F16</f>
        <v>0</v>
      </c>
      <c r="F43" s="33">
        <f>'[1]E.4.L.E.'!G16</f>
        <v>0</v>
      </c>
      <c r="G43" s="33">
        <f>'[1]E.4.L.E.'!H16</f>
        <v>0</v>
      </c>
      <c r="H43" s="33">
        <f>'[1]E.4.L.E.'!I16</f>
        <v>0</v>
      </c>
      <c r="I43" s="33">
        <f>'[1]E.4.L.E.'!J16</f>
        <v>0</v>
      </c>
      <c r="J43" s="33">
        <f>'[1]E.4.L.E.'!K16</f>
        <v>0</v>
      </c>
    </row>
    <row r="44" spans="2:10" ht="15">
      <c r="B44" s="50"/>
      <c r="C44" s="34">
        <v>4</v>
      </c>
      <c r="D44" s="34" t="s">
        <v>151</v>
      </c>
      <c r="E44" s="33">
        <f>'[1]E.4.L.E.'!F23</f>
        <v>0</v>
      </c>
      <c r="F44" s="33">
        <f>'[1]E.4.L.E.'!G23</f>
        <v>0</v>
      </c>
      <c r="G44" s="33">
        <f>'[1]E.4.L.E.'!H23</f>
        <v>0</v>
      </c>
      <c r="H44" s="33">
        <f>'[1]E.4.L.E.'!I23</f>
        <v>0</v>
      </c>
      <c r="I44" s="33">
        <f>'[1]E.4.L.E.'!J23</f>
        <v>0</v>
      </c>
      <c r="J44" s="33">
        <f>'[1]E.4.L.E.'!K23</f>
        <v>0</v>
      </c>
    </row>
    <row r="45" spans="2:10" ht="15">
      <c r="B45" s="50"/>
      <c r="C45" s="34">
        <v>6</v>
      </c>
      <c r="D45" s="34" t="s">
        <v>152</v>
      </c>
      <c r="E45" s="33">
        <f>'[1]E.4.L.E.'!F23</f>
        <v>0</v>
      </c>
      <c r="F45" s="33">
        <f>'[1]E.4.L.E.'!G23</f>
        <v>0</v>
      </c>
      <c r="G45" s="33">
        <f>'[1]E.4.L.E.'!H23</f>
        <v>0</v>
      </c>
      <c r="H45" s="33">
        <f>'[1]E.4.L.E.'!I23</f>
        <v>0</v>
      </c>
      <c r="I45" s="33">
        <f>'[1]E.4.L.E.'!J23</f>
        <v>0</v>
      </c>
      <c r="J45" s="33">
        <f>'[1]E.4.L.E.'!K23</f>
        <v>0</v>
      </c>
    </row>
    <row r="46" spans="2:10" ht="15">
      <c r="B46" s="50"/>
      <c r="C46" s="34">
        <v>7</v>
      </c>
      <c r="D46" s="34" t="s">
        <v>153</v>
      </c>
      <c r="E46" s="33">
        <f>'[1]E.4.L.E.'!F27</f>
        <v>0</v>
      </c>
      <c r="F46" s="33">
        <f>'[1]E.4.L.E.'!G27</f>
        <v>0</v>
      </c>
      <c r="G46" s="33">
        <f>'[1]E.4.L.E.'!H27</f>
        <v>0</v>
      </c>
      <c r="H46" s="33">
        <f>'[1]E.4.L.E.'!I27</f>
        <v>0</v>
      </c>
      <c r="I46" s="33">
        <f>'[1]E.4.L.E.'!J27</f>
        <v>0</v>
      </c>
      <c r="J46" s="33">
        <f>'[1]E.4.L.E.'!K27</f>
        <v>0</v>
      </c>
    </row>
    <row r="47" spans="2:10" ht="15">
      <c r="B47" s="50"/>
      <c r="C47" s="34">
        <v>8</v>
      </c>
      <c r="D47" s="34" t="s">
        <v>154</v>
      </c>
      <c r="E47" s="33">
        <f>'[1]E.4.L.E.'!F32</f>
        <v>0</v>
      </c>
      <c r="F47" s="33">
        <f>'[1]E.4.L.E.'!G32</f>
        <v>0</v>
      </c>
      <c r="G47" s="33">
        <f>'[1]E.4.L.E.'!H32</f>
        <v>0</v>
      </c>
      <c r="H47" s="33">
        <f>'[1]E.4.L.E.'!I32</f>
        <v>0</v>
      </c>
      <c r="I47" s="33">
        <f>'[1]E.4.L.E.'!J32</f>
        <v>0</v>
      </c>
      <c r="J47" s="33">
        <f>'[1]E.4.L.E.'!K32</f>
        <v>0</v>
      </c>
    </row>
    <row r="48" spans="2:10" ht="15">
      <c r="B48" s="50"/>
      <c r="C48" s="34">
        <v>9</v>
      </c>
      <c r="D48" s="34" t="s">
        <v>155</v>
      </c>
      <c r="E48" s="33">
        <f>'[1]E.4.L.E.'!F35</f>
        <v>0</v>
      </c>
      <c r="F48" s="33">
        <f>'[1]E.4.L.E.'!G35</f>
        <v>0</v>
      </c>
      <c r="G48" s="33">
        <f>'[1]E.4.L.E.'!H35</f>
        <v>0</v>
      </c>
      <c r="H48" s="33">
        <f>'[1]E.4.L.E.'!I35</f>
        <v>0</v>
      </c>
      <c r="I48" s="33">
        <f>'[1]E.4.L.E.'!J35</f>
        <v>0</v>
      </c>
      <c r="J48" s="33">
        <f>'[1]E.4.L.E.'!K35</f>
        <v>0</v>
      </c>
    </row>
    <row r="49" spans="2:10" ht="15.75" customHeight="1">
      <c r="B49" s="31"/>
      <c r="C49" s="69" t="s">
        <v>42</v>
      </c>
      <c r="D49" s="70"/>
      <c r="E49" s="29">
        <f aca="true" t="shared" si="4" ref="E49:J49">E9+E17+E29+E40</f>
        <v>83679035.66999999</v>
      </c>
      <c r="F49" s="30">
        <f t="shared" si="4"/>
        <v>-1768635.339999999</v>
      </c>
      <c r="G49" s="29">
        <f t="shared" si="4"/>
        <v>81910400.33</v>
      </c>
      <c r="H49" s="29">
        <f t="shared" si="4"/>
        <v>52444251.84</v>
      </c>
      <c r="I49" s="29">
        <f t="shared" si="4"/>
        <v>47887551.9</v>
      </c>
      <c r="J49" s="29">
        <f t="shared" si="4"/>
        <v>29466148.49</v>
      </c>
    </row>
    <row r="50" spans="5:10" ht="15">
      <c r="E50" s="28"/>
      <c r="F50" s="28"/>
      <c r="G50" s="28"/>
      <c r="H50" s="28"/>
      <c r="I50" s="28"/>
      <c r="J50" s="28"/>
    </row>
    <row r="51" spans="5:10" ht="15">
      <c r="E51" s="28"/>
      <c r="J51" s="28"/>
    </row>
    <row r="52" spans="5:10" ht="15">
      <c r="E52" s="28"/>
      <c r="J52" s="28"/>
    </row>
    <row r="53" ht="15">
      <c r="E53" s="28"/>
    </row>
    <row r="54" ht="15">
      <c r="E54" s="28"/>
    </row>
    <row r="55" ht="15">
      <c r="E55" s="28"/>
    </row>
  </sheetData>
  <sheetProtection/>
  <mergeCells count="12">
    <mergeCell ref="E6:I6"/>
    <mergeCell ref="J6:J7"/>
    <mergeCell ref="C9:D9"/>
    <mergeCell ref="C17:D17"/>
    <mergeCell ref="C29:D29"/>
    <mergeCell ref="C40:D40"/>
    <mergeCell ref="C49:D49"/>
    <mergeCell ref="B1:J1"/>
    <mergeCell ref="B2:J2"/>
    <mergeCell ref="B3:J3"/>
    <mergeCell ref="B4:J4"/>
    <mergeCell ref="B6:D8"/>
  </mergeCells>
  <printOptions horizontalCentered="1"/>
  <pageMargins left="0.66" right="0.35" top="0.5905511811023623" bottom="0.1968503937007874" header="0" footer="0"/>
  <pageSetup fitToHeight="0" fitToWidth="1" horizontalDpi="300" verticalDpi="300" orientation="landscape" scale="73" r:id="rId2"/>
  <headerFooter>
    <oddFooter>&amp;R&amp;10Programática/12</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K41"/>
  <sheetViews>
    <sheetView view="pageBreakPreview" zoomScaleSheetLayoutView="100" zoomScalePageLayoutView="0" workbookViewId="0" topLeftCell="A25">
      <selection activeCell="B4" sqref="B4:K4"/>
    </sheetView>
  </sheetViews>
  <sheetFormatPr defaultColWidth="11.421875" defaultRowHeight="15"/>
  <cols>
    <col min="1" max="1" width="2.140625" style="27" customWidth="1"/>
    <col min="2" max="4" width="2.7109375" style="26" customWidth="1"/>
    <col min="5" max="5" width="62.7109375" style="26" customWidth="1"/>
    <col min="6" max="11" width="16.7109375" style="26" customWidth="1"/>
    <col min="12" max="12" width="1.7109375" style="0" customWidth="1"/>
  </cols>
  <sheetData>
    <row r="1" spans="2:11" ht="18" customHeight="1">
      <c r="B1" s="72" t="s">
        <v>64</v>
      </c>
      <c r="C1" s="72"/>
      <c r="D1" s="72"/>
      <c r="E1" s="72"/>
      <c r="F1" s="72"/>
      <c r="G1" s="72"/>
      <c r="H1" s="72"/>
      <c r="I1" s="72"/>
      <c r="J1" s="72"/>
      <c r="K1" s="81"/>
    </row>
    <row r="2" spans="2:11" ht="18" customHeight="1">
      <c r="B2" s="72" t="s">
        <v>66</v>
      </c>
      <c r="C2" s="72"/>
      <c r="D2" s="72"/>
      <c r="E2" s="72"/>
      <c r="F2" s="72"/>
      <c r="G2" s="72"/>
      <c r="H2" s="72"/>
      <c r="I2" s="72"/>
      <c r="J2" s="72"/>
      <c r="K2" s="72"/>
    </row>
    <row r="3" spans="2:11" ht="18" customHeight="1">
      <c r="B3" s="72" t="s">
        <v>72</v>
      </c>
      <c r="C3" s="72"/>
      <c r="D3" s="72"/>
      <c r="E3" s="72"/>
      <c r="F3" s="72"/>
      <c r="G3" s="72"/>
      <c r="H3" s="72"/>
      <c r="I3" s="72"/>
      <c r="J3" s="72"/>
      <c r="K3" s="72"/>
    </row>
    <row r="4" spans="2:11" ht="18" customHeight="1">
      <c r="B4" s="72" t="s">
        <v>67</v>
      </c>
      <c r="C4" s="72"/>
      <c r="D4" s="72"/>
      <c r="E4" s="72"/>
      <c r="F4" s="72"/>
      <c r="G4" s="72"/>
      <c r="H4" s="72"/>
      <c r="I4" s="72"/>
      <c r="J4" s="72"/>
      <c r="K4" s="81"/>
    </row>
    <row r="5" spans="2:11" s="27" customFormat="1" ht="2.25" customHeight="1" thickBot="1">
      <c r="B5" s="41"/>
      <c r="C5" s="41" t="s">
        <v>0</v>
      </c>
      <c r="D5" s="41"/>
      <c r="E5" s="41"/>
      <c r="F5" s="41"/>
      <c r="G5" s="41"/>
      <c r="H5" s="41"/>
      <c r="I5" s="41"/>
      <c r="J5" s="41"/>
      <c r="K5" s="41"/>
    </row>
    <row r="6" spans="2:11" ht="15.75" thickBot="1">
      <c r="B6" s="73" t="s">
        <v>2</v>
      </c>
      <c r="C6" s="74"/>
      <c r="D6" s="74"/>
      <c r="E6" s="74"/>
      <c r="F6" s="79" t="s">
        <v>3</v>
      </c>
      <c r="G6" s="79"/>
      <c r="H6" s="79"/>
      <c r="I6" s="79"/>
      <c r="J6" s="79"/>
      <c r="K6" s="79" t="s">
        <v>4</v>
      </c>
    </row>
    <row r="7" spans="2:11" ht="23.25" thickBot="1">
      <c r="B7" s="75"/>
      <c r="C7" s="76"/>
      <c r="D7" s="76"/>
      <c r="E7" s="76"/>
      <c r="F7" s="40" t="s">
        <v>5</v>
      </c>
      <c r="G7" s="40" t="s">
        <v>6</v>
      </c>
      <c r="H7" s="40" t="s">
        <v>7</v>
      </c>
      <c r="I7" s="40" t="s">
        <v>8</v>
      </c>
      <c r="J7" s="40" t="s">
        <v>9</v>
      </c>
      <c r="K7" s="79"/>
    </row>
    <row r="8" spans="2:11" ht="15.75" customHeight="1" thickBot="1">
      <c r="B8" s="77"/>
      <c r="C8" s="78"/>
      <c r="D8" s="78"/>
      <c r="E8" s="78"/>
      <c r="F8" s="40">
        <v>1</v>
      </c>
      <c r="G8" s="40">
        <v>2</v>
      </c>
      <c r="H8" s="40" t="s">
        <v>10</v>
      </c>
      <c r="I8" s="40">
        <v>4</v>
      </c>
      <c r="J8" s="40">
        <v>5</v>
      </c>
      <c r="K8" s="40" t="s">
        <v>11</v>
      </c>
    </row>
    <row r="9" spans="2:11" ht="15" customHeight="1">
      <c r="B9" s="46">
        <v>1</v>
      </c>
      <c r="C9" s="71" t="s">
        <v>71</v>
      </c>
      <c r="D9" s="71"/>
      <c r="E9" s="82"/>
      <c r="F9" s="36">
        <f aca="true" t="shared" si="0" ref="F9:K9">F11+F15+F20+F22+F24+F27+F30</f>
        <v>0</v>
      </c>
      <c r="G9" s="36">
        <f t="shared" si="0"/>
        <v>0</v>
      </c>
      <c r="H9" s="36">
        <f t="shared" si="0"/>
        <v>0</v>
      </c>
      <c r="I9" s="36">
        <f t="shared" si="0"/>
        <v>0</v>
      </c>
      <c r="J9" s="36">
        <f t="shared" si="0"/>
        <v>0</v>
      </c>
      <c r="K9" s="36">
        <f t="shared" si="0"/>
        <v>0</v>
      </c>
    </row>
    <row r="10" spans="2:11" ht="15" customHeight="1">
      <c r="B10" s="46"/>
      <c r="C10" s="44"/>
      <c r="D10" s="44"/>
      <c r="E10" s="45"/>
      <c r="F10" s="33"/>
      <c r="G10" s="33"/>
      <c r="H10" s="33"/>
      <c r="I10" s="33"/>
      <c r="J10" s="33"/>
      <c r="K10" s="32"/>
    </row>
    <row r="11" spans="2:11" ht="15" customHeight="1">
      <c r="B11" s="37"/>
      <c r="C11" s="44">
        <v>1</v>
      </c>
      <c r="D11" s="71" t="s">
        <v>94</v>
      </c>
      <c r="E11" s="82"/>
      <c r="F11" s="36">
        <f aca="true" t="shared" si="1" ref="F11:K11">SUM(F12:F14)</f>
        <v>0</v>
      </c>
      <c r="G11" s="36">
        <f t="shared" si="1"/>
        <v>0</v>
      </c>
      <c r="H11" s="36">
        <f t="shared" si="1"/>
        <v>0</v>
      </c>
      <c r="I11" s="36">
        <f t="shared" si="1"/>
        <v>0</v>
      </c>
      <c r="J11" s="36">
        <f t="shared" si="1"/>
        <v>0</v>
      </c>
      <c r="K11" s="36">
        <f t="shared" si="1"/>
        <v>0</v>
      </c>
    </row>
    <row r="12" spans="2:11" ht="15" customHeight="1">
      <c r="B12" s="37"/>
      <c r="C12" s="44"/>
      <c r="D12" s="43">
        <v>1</v>
      </c>
      <c r="E12" s="34" t="s">
        <v>93</v>
      </c>
      <c r="F12" s="33">
        <v>0</v>
      </c>
      <c r="G12" s="33">
        <v>0</v>
      </c>
      <c r="H12" s="33">
        <v>0</v>
      </c>
      <c r="I12" s="33">
        <v>0</v>
      </c>
      <c r="J12" s="33">
        <v>0</v>
      </c>
      <c r="K12" s="32">
        <v>0</v>
      </c>
    </row>
    <row r="13" spans="2:11" ht="21.75" customHeight="1">
      <c r="B13" s="37"/>
      <c r="C13" s="44"/>
      <c r="D13" s="43">
        <v>2</v>
      </c>
      <c r="E13" s="34" t="s">
        <v>92</v>
      </c>
      <c r="F13" s="33">
        <v>0</v>
      </c>
      <c r="G13" s="33">
        <v>0</v>
      </c>
      <c r="H13" s="33">
        <v>0</v>
      </c>
      <c r="I13" s="33">
        <v>0</v>
      </c>
      <c r="J13" s="33">
        <v>0</v>
      </c>
      <c r="K13" s="32">
        <v>0</v>
      </c>
    </row>
    <row r="14" spans="2:11" ht="15" customHeight="1">
      <c r="B14" s="37"/>
      <c r="C14" s="44"/>
      <c r="D14" s="43">
        <v>4</v>
      </c>
      <c r="E14" s="34" t="s">
        <v>91</v>
      </c>
      <c r="F14" s="33">
        <v>0</v>
      </c>
      <c r="G14" s="33">
        <v>0</v>
      </c>
      <c r="H14" s="33">
        <v>0</v>
      </c>
      <c r="I14" s="33">
        <v>0</v>
      </c>
      <c r="J14" s="33">
        <v>0</v>
      </c>
      <c r="K14" s="32">
        <v>0</v>
      </c>
    </row>
    <row r="15" spans="2:11" ht="15" customHeight="1">
      <c r="B15" s="37"/>
      <c r="C15" s="42">
        <v>2</v>
      </c>
      <c r="D15" s="71" t="s">
        <v>90</v>
      </c>
      <c r="E15" s="82"/>
      <c r="F15" s="36">
        <f aca="true" t="shared" si="2" ref="F15:K15">SUM(F16:F19)</f>
        <v>0</v>
      </c>
      <c r="G15" s="36">
        <f t="shared" si="2"/>
        <v>0</v>
      </c>
      <c r="H15" s="36">
        <f t="shared" si="2"/>
        <v>0</v>
      </c>
      <c r="I15" s="36">
        <f t="shared" si="2"/>
        <v>0</v>
      </c>
      <c r="J15" s="36">
        <f t="shared" si="2"/>
        <v>0</v>
      </c>
      <c r="K15" s="36">
        <f t="shared" si="2"/>
        <v>0</v>
      </c>
    </row>
    <row r="16" spans="2:11" ht="21.75" customHeight="1">
      <c r="B16" s="37"/>
      <c r="C16" s="44"/>
      <c r="D16" s="43">
        <v>1</v>
      </c>
      <c r="E16" s="34" t="s">
        <v>89</v>
      </c>
      <c r="F16" s="33">
        <v>0</v>
      </c>
      <c r="G16" s="33">
        <v>0</v>
      </c>
      <c r="H16" s="33">
        <v>0</v>
      </c>
      <c r="I16" s="33">
        <v>0</v>
      </c>
      <c r="J16" s="33">
        <v>0</v>
      </c>
      <c r="K16" s="32">
        <v>0</v>
      </c>
    </row>
    <row r="17" spans="2:11" ht="15" customHeight="1">
      <c r="B17" s="37"/>
      <c r="C17" s="44"/>
      <c r="D17" s="43">
        <v>2</v>
      </c>
      <c r="E17" s="34" t="s">
        <v>88</v>
      </c>
      <c r="F17" s="33">
        <v>0</v>
      </c>
      <c r="G17" s="33">
        <v>0</v>
      </c>
      <c r="H17" s="33">
        <v>0</v>
      </c>
      <c r="I17" s="33">
        <v>0</v>
      </c>
      <c r="J17" s="33">
        <v>0</v>
      </c>
      <c r="K17" s="32">
        <v>0</v>
      </c>
    </row>
    <row r="18" spans="2:11" ht="21.75" customHeight="1">
      <c r="B18" s="37"/>
      <c r="C18" s="44"/>
      <c r="D18" s="43">
        <v>3</v>
      </c>
      <c r="E18" s="34" t="s">
        <v>87</v>
      </c>
      <c r="F18" s="33">
        <v>0</v>
      </c>
      <c r="G18" s="33">
        <v>0</v>
      </c>
      <c r="H18" s="33">
        <v>0</v>
      </c>
      <c r="I18" s="33">
        <v>0</v>
      </c>
      <c r="J18" s="33">
        <v>0</v>
      </c>
      <c r="K18" s="32">
        <v>0</v>
      </c>
    </row>
    <row r="19" spans="2:11" ht="15" customHeight="1">
      <c r="B19" s="37"/>
      <c r="C19" s="44"/>
      <c r="D19" s="43">
        <v>4</v>
      </c>
      <c r="E19" s="34" t="s">
        <v>86</v>
      </c>
      <c r="F19" s="33">
        <v>0</v>
      </c>
      <c r="G19" s="33">
        <v>0</v>
      </c>
      <c r="H19" s="33">
        <v>0</v>
      </c>
      <c r="I19" s="33">
        <v>0</v>
      </c>
      <c r="J19" s="33">
        <v>0</v>
      </c>
      <c r="K19" s="32">
        <v>0</v>
      </c>
    </row>
    <row r="20" spans="2:11" ht="15" customHeight="1">
      <c r="B20" s="35"/>
      <c r="C20" s="42">
        <v>3</v>
      </c>
      <c r="D20" s="71" t="s">
        <v>85</v>
      </c>
      <c r="E20" s="82"/>
      <c r="F20" s="36">
        <f aca="true" t="shared" si="3" ref="F20:K20">SUM(F21)</f>
        <v>0</v>
      </c>
      <c r="G20" s="36">
        <f t="shared" si="3"/>
        <v>0</v>
      </c>
      <c r="H20" s="36">
        <f t="shared" si="3"/>
        <v>0</v>
      </c>
      <c r="I20" s="36">
        <f t="shared" si="3"/>
        <v>0</v>
      </c>
      <c r="J20" s="36">
        <f t="shared" si="3"/>
        <v>0</v>
      </c>
      <c r="K20" s="36">
        <f t="shared" si="3"/>
        <v>0</v>
      </c>
    </row>
    <row r="21" spans="2:11" ht="15" customHeight="1">
      <c r="B21" s="35"/>
      <c r="C21" s="34"/>
      <c r="D21" s="34">
        <v>1</v>
      </c>
      <c r="E21" s="34" t="s">
        <v>84</v>
      </c>
      <c r="F21" s="33">
        <v>0</v>
      </c>
      <c r="G21" s="33">
        <v>0</v>
      </c>
      <c r="H21" s="33">
        <v>0</v>
      </c>
      <c r="I21" s="33">
        <v>0</v>
      </c>
      <c r="J21" s="33">
        <v>0</v>
      </c>
      <c r="K21" s="33">
        <v>0</v>
      </c>
    </row>
    <row r="22" spans="2:11" ht="15" customHeight="1">
      <c r="B22" s="35"/>
      <c r="C22" s="42">
        <v>4</v>
      </c>
      <c r="D22" s="71" t="s">
        <v>83</v>
      </c>
      <c r="E22" s="82"/>
      <c r="F22" s="36">
        <f aca="true" t="shared" si="4" ref="F22:K22">SUM(F23)</f>
        <v>0</v>
      </c>
      <c r="G22" s="36">
        <f t="shared" si="4"/>
        <v>0</v>
      </c>
      <c r="H22" s="36">
        <f t="shared" si="4"/>
        <v>0</v>
      </c>
      <c r="I22" s="36">
        <f t="shared" si="4"/>
        <v>0</v>
      </c>
      <c r="J22" s="36">
        <f t="shared" si="4"/>
        <v>0</v>
      </c>
      <c r="K22" s="36">
        <f t="shared" si="4"/>
        <v>0</v>
      </c>
    </row>
    <row r="23" spans="2:11" ht="21.75" customHeight="1">
      <c r="B23" s="35"/>
      <c r="C23" s="34"/>
      <c r="D23" s="34">
        <v>1</v>
      </c>
      <c r="E23" s="34" t="s">
        <v>82</v>
      </c>
      <c r="F23" s="33">
        <v>0</v>
      </c>
      <c r="G23" s="33">
        <v>0</v>
      </c>
      <c r="H23" s="33">
        <v>0</v>
      </c>
      <c r="I23" s="33">
        <v>0</v>
      </c>
      <c r="J23" s="33">
        <v>0</v>
      </c>
      <c r="K23" s="32">
        <v>0</v>
      </c>
    </row>
    <row r="24" spans="2:11" ht="15" customHeight="1">
      <c r="B24" s="35"/>
      <c r="C24" s="42">
        <v>5</v>
      </c>
      <c r="D24" s="71" t="s">
        <v>81</v>
      </c>
      <c r="E24" s="82"/>
      <c r="F24" s="36">
        <f aca="true" t="shared" si="5" ref="F24:K24">SUM(F25:F26)</f>
        <v>0</v>
      </c>
      <c r="G24" s="36">
        <f t="shared" si="5"/>
        <v>0</v>
      </c>
      <c r="H24" s="36">
        <f t="shared" si="5"/>
        <v>0</v>
      </c>
      <c r="I24" s="36">
        <f t="shared" si="5"/>
        <v>0</v>
      </c>
      <c r="J24" s="36">
        <f t="shared" si="5"/>
        <v>0</v>
      </c>
      <c r="K24" s="36">
        <f t="shared" si="5"/>
        <v>0</v>
      </c>
    </row>
    <row r="25" spans="2:11" ht="15" customHeight="1">
      <c r="B25" s="35"/>
      <c r="C25" s="34"/>
      <c r="D25" s="34">
        <v>1</v>
      </c>
      <c r="E25" s="34" t="s">
        <v>80</v>
      </c>
      <c r="F25" s="33">
        <v>0</v>
      </c>
      <c r="G25" s="33">
        <v>0</v>
      </c>
      <c r="H25" s="33">
        <v>0</v>
      </c>
      <c r="I25" s="33">
        <v>0</v>
      </c>
      <c r="J25" s="33">
        <v>0</v>
      </c>
      <c r="K25" s="32">
        <v>0</v>
      </c>
    </row>
    <row r="26" spans="2:11" ht="15" customHeight="1">
      <c r="B26" s="35"/>
      <c r="C26" s="34"/>
      <c r="D26" s="34">
        <v>2</v>
      </c>
      <c r="E26" s="34" t="s">
        <v>79</v>
      </c>
      <c r="F26" s="33">
        <v>0</v>
      </c>
      <c r="G26" s="33">
        <v>0</v>
      </c>
      <c r="H26" s="33">
        <v>0</v>
      </c>
      <c r="I26" s="33">
        <v>0</v>
      </c>
      <c r="J26" s="33">
        <v>0</v>
      </c>
      <c r="K26" s="32">
        <v>0</v>
      </c>
    </row>
    <row r="27" spans="2:11" ht="15" customHeight="1">
      <c r="B27" s="35"/>
      <c r="C27" s="42">
        <v>6</v>
      </c>
      <c r="D27" s="71" t="s">
        <v>78</v>
      </c>
      <c r="E27" s="82"/>
      <c r="F27" s="36">
        <f aca="true" t="shared" si="6" ref="F27:K27">SUM(F28:F29)</f>
        <v>0</v>
      </c>
      <c r="G27" s="36">
        <f t="shared" si="6"/>
        <v>0</v>
      </c>
      <c r="H27" s="36">
        <f t="shared" si="6"/>
        <v>0</v>
      </c>
      <c r="I27" s="36">
        <f t="shared" si="6"/>
        <v>0</v>
      </c>
      <c r="J27" s="36">
        <f t="shared" si="6"/>
        <v>0</v>
      </c>
      <c r="K27" s="36">
        <f t="shared" si="6"/>
        <v>0</v>
      </c>
    </row>
    <row r="28" spans="2:11" ht="15" customHeight="1">
      <c r="B28" s="35"/>
      <c r="C28" s="34"/>
      <c r="D28" s="34">
        <v>1</v>
      </c>
      <c r="E28" s="34" t="s">
        <v>77</v>
      </c>
      <c r="F28" s="33">
        <v>0</v>
      </c>
      <c r="G28" s="33">
        <v>0</v>
      </c>
      <c r="H28" s="33">
        <v>0</v>
      </c>
      <c r="I28" s="33">
        <v>0</v>
      </c>
      <c r="J28" s="33">
        <v>0</v>
      </c>
      <c r="K28" s="32">
        <v>0</v>
      </c>
    </row>
    <row r="29" spans="2:11" ht="15" customHeight="1">
      <c r="B29" s="35"/>
      <c r="C29" s="34"/>
      <c r="D29" s="34">
        <v>2</v>
      </c>
      <c r="E29" s="34" t="s">
        <v>76</v>
      </c>
      <c r="F29" s="33">
        <v>0</v>
      </c>
      <c r="G29" s="33">
        <v>0</v>
      </c>
      <c r="H29" s="33">
        <v>0</v>
      </c>
      <c r="I29" s="33">
        <v>0</v>
      </c>
      <c r="J29" s="33">
        <v>0</v>
      </c>
      <c r="K29" s="32">
        <v>0</v>
      </c>
    </row>
    <row r="30" spans="2:11" ht="15" customHeight="1">
      <c r="B30" s="35"/>
      <c r="C30" s="42">
        <v>7</v>
      </c>
      <c r="D30" s="71" t="s">
        <v>75</v>
      </c>
      <c r="E30" s="82"/>
      <c r="F30" s="36">
        <f aca="true" t="shared" si="7" ref="F30:K30">SUM(F31)</f>
        <v>0</v>
      </c>
      <c r="G30" s="36">
        <f t="shared" si="7"/>
        <v>0</v>
      </c>
      <c r="H30" s="36">
        <f t="shared" si="7"/>
        <v>0</v>
      </c>
      <c r="I30" s="36">
        <f t="shared" si="7"/>
        <v>0</v>
      </c>
      <c r="J30" s="36">
        <f t="shared" si="7"/>
        <v>0</v>
      </c>
      <c r="K30" s="36">
        <f t="shared" si="7"/>
        <v>0</v>
      </c>
    </row>
    <row r="31" spans="2:11" ht="15" customHeight="1">
      <c r="B31" s="35"/>
      <c r="C31" s="34"/>
      <c r="D31" s="34">
        <v>1</v>
      </c>
      <c r="E31" s="34" t="s">
        <v>74</v>
      </c>
      <c r="F31" s="33">
        <v>0</v>
      </c>
      <c r="G31" s="33">
        <v>0</v>
      </c>
      <c r="H31" s="33">
        <v>0</v>
      </c>
      <c r="I31" s="33">
        <v>0</v>
      </c>
      <c r="J31" s="33">
        <v>0</v>
      </c>
      <c r="K31" s="33">
        <v>0</v>
      </c>
    </row>
    <row r="32" spans="2:11" ht="15" customHeight="1">
      <c r="B32" s="35"/>
      <c r="C32" s="42"/>
      <c r="D32" s="71"/>
      <c r="E32" s="82"/>
      <c r="F32" s="33"/>
      <c r="G32" s="33"/>
      <c r="H32" s="33"/>
      <c r="I32" s="33"/>
      <c r="J32" s="33"/>
      <c r="K32" s="32"/>
    </row>
    <row r="33" spans="2:11" ht="15" customHeight="1">
      <c r="B33" s="35"/>
      <c r="C33" s="34"/>
      <c r="D33" s="34"/>
      <c r="E33" s="34"/>
      <c r="F33" s="33"/>
      <c r="G33" s="33"/>
      <c r="H33" s="33"/>
      <c r="I33" s="33"/>
      <c r="J33" s="33"/>
      <c r="K33" s="32"/>
    </row>
    <row r="34" spans="2:11" ht="15" customHeight="1">
      <c r="B34" s="35"/>
      <c r="C34" s="34"/>
      <c r="D34" s="34"/>
      <c r="E34" s="34"/>
      <c r="F34" s="33"/>
      <c r="G34" s="33"/>
      <c r="H34" s="33"/>
      <c r="I34" s="33"/>
      <c r="J34" s="33"/>
      <c r="K34" s="32"/>
    </row>
    <row r="35" spans="2:11" ht="15" customHeight="1">
      <c r="B35" s="35"/>
      <c r="C35" s="34"/>
      <c r="D35" s="34"/>
      <c r="E35" s="34"/>
      <c r="F35" s="33"/>
      <c r="G35" s="33"/>
      <c r="H35" s="33"/>
      <c r="I35" s="33"/>
      <c r="J35" s="33"/>
      <c r="K35" s="32"/>
    </row>
    <row r="36" spans="2:11" ht="15" customHeight="1">
      <c r="B36" s="35"/>
      <c r="C36" s="34"/>
      <c r="D36" s="34"/>
      <c r="E36" s="34"/>
      <c r="F36" s="33"/>
      <c r="G36" s="33"/>
      <c r="H36" s="33"/>
      <c r="I36" s="33"/>
      <c r="J36" s="33"/>
      <c r="K36" s="32"/>
    </row>
    <row r="37" spans="2:11" ht="15" customHeight="1">
      <c r="B37" s="35"/>
      <c r="C37" s="34"/>
      <c r="D37" s="34"/>
      <c r="E37" s="34"/>
      <c r="F37" s="33"/>
      <c r="G37" s="33"/>
      <c r="H37" s="33"/>
      <c r="I37" s="33"/>
      <c r="J37" s="33"/>
      <c r="K37" s="32"/>
    </row>
    <row r="38" spans="2:11" ht="15" customHeight="1">
      <c r="B38" s="35"/>
      <c r="C38" s="34"/>
      <c r="D38" s="34"/>
      <c r="E38" s="34"/>
      <c r="F38" s="33"/>
      <c r="G38" s="33"/>
      <c r="H38" s="33"/>
      <c r="I38" s="33"/>
      <c r="J38" s="33"/>
      <c r="K38" s="32"/>
    </row>
    <row r="39" spans="2:11" ht="15" customHeight="1">
      <c r="B39" s="35"/>
      <c r="C39" s="34"/>
      <c r="D39" s="34"/>
      <c r="E39" s="34"/>
      <c r="F39" s="33"/>
      <c r="G39" s="33"/>
      <c r="H39" s="33"/>
      <c r="I39" s="33"/>
      <c r="J39" s="33"/>
      <c r="K39" s="32"/>
    </row>
    <row r="40" spans="2:11" ht="15" customHeight="1">
      <c r="B40" s="31"/>
      <c r="C40" s="69" t="s">
        <v>73</v>
      </c>
      <c r="D40" s="69"/>
      <c r="E40" s="70"/>
      <c r="F40" s="29">
        <f aca="true" t="shared" si="8" ref="F40:K40">F9</f>
        <v>0</v>
      </c>
      <c r="G40" s="29">
        <f t="shared" si="8"/>
        <v>0</v>
      </c>
      <c r="H40" s="29">
        <f t="shared" si="8"/>
        <v>0</v>
      </c>
      <c r="I40" s="29">
        <f t="shared" si="8"/>
        <v>0</v>
      </c>
      <c r="J40" s="29">
        <f t="shared" si="8"/>
        <v>0</v>
      </c>
      <c r="K40" s="29">
        <f t="shared" si="8"/>
        <v>0</v>
      </c>
    </row>
    <row r="41" spans="6:11" ht="15">
      <c r="F41" s="28"/>
      <c r="G41" s="28"/>
      <c r="H41" s="28"/>
      <c r="I41" s="28"/>
      <c r="J41" s="28"/>
      <c r="K41" s="28"/>
    </row>
  </sheetData>
  <sheetProtection/>
  <mergeCells count="17">
    <mergeCell ref="C40:E40"/>
    <mergeCell ref="C9:E9"/>
    <mergeCell ref="D20:E20"/>
    <mergeCell ref="D11:E11"/>
    <mergeCell ref="D15:E15"/>
    <mergeCell ref="D22:E22"/>
    <mergeCell ref="D24:E24"/>
    <mergeCell ref="D27:E27"/>
    <mergeCell ref="D32:E32"/>
    <mergeCell ref="D30:E30"/>
    <mergeCell ref="B1:K1"/>
    <mergeCell ref="B3:K3"/>
    <mergeCell ref="B4:K4"/>
    <mergeCell ref="B6:E8"/>
    <mergeCell ref="F6:J6"/>
    <mergeCell ref="K6:K7"/>
    <mergeCell ref="B2:K2"/>
  </mergeCells>
  <printOptions horizontalCentered="1"/>
  <pageMargins left="0.67" right="0.35" top="0.78" bottom="0.1968503937007874" header="0.2" footer="0"/>
  <pageSetup fitToHeight="0" fitToWidth="1" horizontalDpi="300" verticalDpi="300" orientation="landscape" scale="72" r:id="rId2"/>
  <headerFooter>
    <oddFooter>&amp;R&amp;10Programática/13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K52"/>
  <sheetViews>
    <sheetView view="pageBreakPreview" zoomScaleSheetLayoutView="100" zoomScalePageLayoutView="0" workbookViewId="0" topLeftCell="A1">
      <selection activeCell="H45" sqref="H45"/>
    </sheetView>
  </sheetViews>
  <sheetFormatPr defaultColWidth="11.421875" defaultRowHeight="15"/>
  <cols>
    <col min="1" max="1" width="2.140625" style="27" customWidth="1"/>
    <col min="2" max="4" width="2.7109375" style="26" customWidth="1"/>
    <col min="5" max="5" width="71.00390625" style="26" customWidth="1"/>
    <col min="6" max="11" width="16.7109375" style="26" customWidth="1"/>
    <col min="12" max="12" width="1.7109375" style="0" customWidth="1"/>
  </cols>
  <sheetData>
    <row r="1" spans="2:11" ht="15">
      <c r="B1" s="72" t="s">
        <v>64</v>
      </c>
      <c r="C1" s="72"/>
      <c r="D1" s="72"/>
      <c r="E1" s="72"/>
      <c r="F1" s="72"/>
      <c r="G1" s="72"/>
      <c r="H1" s="72"/>
      <c r="I1" s="72"/>
      <c r="J1" s="72"/>
      <c r="K1" s="81"/>
    </row>
    <row r="2" spans="2:11" ht="15">
      <c r="B2" s="72" t="s">
        <v>66</v>
      </c>
      <c r="C2" s="72"/>
      <c r="D2" s="72"/>
      <c r="E2" s="72"/>
      <c r="F2" s="72"/>
      <c r="G2" s="72"/>
      <c r="H2" s="72"/>
      <c r="I2" s="72"/>
      <c r="J2" s="72"/>
      <c r="K2" s="72"/>
    </row>
    <row r="3" spans="2:11" ht="15">
      <c r="B3" s="72" t="s">
        <v>72</v>
      </c>
      <c r="C3" s="72"/>
      <c r="D3" s="72"/>
      <c r="E3" s="72"/>
      <c r="F3" s="72"/>
      <c r="G3" s="72"/>
      <c r="H3" s="72"/>
      <c r="I3" s="72"/>
      <c r="J3" s="72"/>
      <c r="K3" s="72"/>
    </row>
    <row r="4" spans="2:11" ht="15">
      <c r="B4" s="72" t="s">
        <v>67</v>
      </c>
      <c r="C4" s="72"/>
      <c r="D4" s="72"/>
      <c r="E4" s="72"/>
      <c r="F4" s="72"/>
      <c r="G4" s="72"/>
      <c r="H4" s="72"/>
      <c r="I4" s="72"/>
      <c r="J4" s="72"/>
      <c r="K4" s="81"/>
    </row>
    <row r="5" spans="2:11" s="27" customFormat="1" ht="2.25" customHeight="1" thickBot="1">
      <c r="B5" s="41"/>
      <c r="C5" s="41" t="s">
        <v>0</v>
      </c>
      <c r="D5" s="41"/>
      <c r="E5" s="41"/>
      <c r="F5" s="41"/>
      <c r="G5" s="41"/>
      <c r="H5" s="41"/>
      <c r="I5" s="41"/>
      <c r="J5" s="41"/>
      <c r="K5" s="41"/>
    </row>
    <row r="6" spans="2:11" ht="15.75" thickBot="1">
      <c r="B6" s="73" t="s">
        <v>2</v>
      </c>
      <c r="C6" s="74"/>
      <c r="D6" s="74"/>
      <c r="E6" s="74"/>
      <c r="F6" s="79" t="s">
        <v>3</v>
      </c>
      <c r="G6" s="79"/>
      <c r="H6" s="79"/>
      <c r="I6" s="79"/>
      <c r="J6" s="79"/>
      <c r="K6" s="79" t="s">
        <v>4</v>
      </c>
    </row>
    <row r="7" spans="2:11" ht="23.25" thickBot="1">
      <c r="B7" s="75"/>
      <c r="C7" s="76"/>
      <c r="D7" s="76"/>
      <c r="E7" s="76"/>
      <c r="F7" s="40" t="s">
        <v>5</v>
      </c>
      <c r="G7" s="40" t="s">
        <v>6</v>
      </c>
      <c r="H7" s="40" t="s">
        <v>7</v>
      </c>
      <c r="I7" s="40" t="s">
        <v>8</v>
      </c>
      <c r="J7" s="40" t="s">
        <v>9</v>
      </c>
      <c r="K7" s="79"/>
    </row>
    <row r="8" spans="2:11" ht="15.75" thickBot="1">
      <c r="B8" s="77"/>
      <c r="C8" s="78"/>
      <c r="D8" s="78"/>
      <c r="E8" s="78"/>
      <c r="F8" s="40">
        <v>1</v>
      </c>
      <c r="G8" s="40">
        <v>2</v>
      </c>
      <c r="H8" s="40" t="s">
        <v>10</v>
      </c>
      <c r="I8" s="40">
        <v>4</v>
      </c>
      <c r="J8" s="40">
        <v>5</v>
      </c>
      <c r="K8" s="40" t="s">
        <v>11</v>
      </c>
    </row>
    <row r="9" spans="2:11" ht="15" customHeight="1">
      <c r="B9" s="46">
        <v>2</v>
      </c>
      <c r="C9" s="71" t="s">
        <v>70</v>
      </c>
      <c r="D9" s="71"/>
      <c r="E9" s="82"/>
      <c r="F9" s="36">
        <f aca="true" t="shared" si="0" ref="F9:K9">F11+F14+F21+F27+F31+F34+F38+F41+F44+F47+F19</f>
        <v>83679035.66999999</v>
      </c>
      <c r="G9" s="38">
        <f t="shared" si="0"/>
        <v>-1768635.339999999</v>
      </c>
      <c r="H9" s="36">
        <f t="shared" si="0"/>
        <v>81910400.33</v>
      </c>
      <c r="I9" s="36">
        <f t="shared" si="0"/>
        <v>52444251.84</v>
      </c>
      <c r="J9" s="36">
        <f t="shared" si="0"/>
        <v>47887551.9</v>
      </c>
      <c r="K9" s="36">
        <f t="shared" si="0"/>
        <v>29466148.49</v>
      </c>
    </row>
    <row r="10" spans="2:11" ht="6.75" customHeight="1">
      <c r="B10" s="37"/>
      <c r="C10" s="44"/>
      <c r="D10" s="44"/>
      <c r="E10" s="44"/>
      <c r="F10" s="36"/>
      <c r="G10" s="36"/>
      <c r="H10" s="36"/>
      <c r="I10" s="36"/>
      <c r="J10" s="36"/>
      <c r="K10" s="39"/>
    </row>
    <row r="11" spans="2:11" ht="15" customHeight="1">
      <c r="B11" s="35"/>
      <c r="C11" s="42">
        <v>1</v>
      </c>
      <c r="D11" s="71" t="s">
        <v>136</v>
      </c>
      <c r="E11" s="82"/>
      <c r="F11" s="36">
        <f aca="true" t="shared" si="1" ref="F11:K11">SUM(F12:F13)</f>
        <v>0</v>
      </c>
      <c r="G11" s="36">
        <f t="shared" si="1"/>
        <v>0</v>
      </c>
      <c r="H11" s="36">
        <f t="shared" si="1"/>
        <v>0</v>
      </c>
      <c r="I11" s="36">
        <f t="shared" si="1"/>
        <v>0</v>
      </c>
      <c r="J11" s="36">
        <f t="shared" si="1"/>
        <v>0</v>
      </c>
      <c r="K11" s="36">
        <f t="shared" si="1"/>
        <v>0</v>
      </c>
    </row>
    <row r="12" spans="2:11" ht="15">
      <c r="B12" s="35"/>
      <c r="C12" s="34"/>
      <c r="D12" s="34">
        <v>1</v>
      </c>
      <c r="E12" s="34" t="s">
        <v>156</v>
      </c>
      <c r="F12" s="33">
        <v>0</v>
      </c>
      <c r="G12" s="33">
        <v>0</v>
      </c>
      <c r="H12" s="33">
        <v>0</v>
      </c>
      <c r="I12" s="33">
        <v>0</v>
      </c>
      <c r="J12" s="33">
        <v>0</v>
      </c>
      <c r="K12" s="32">
        <v>0</v>
      </c>
    </row>
    <row r="13" spans="2:11" ht="21.75" customHeight="1">
      <c r="B13" s="35"/>
      <c r="C13" s="34"/>
      <c r="D13" s="34">
        <v>3</v>
      </c>
      <c r="E13" s="34" t="s">
        <v>157</v>
      </c>
      <c r="F13" s="33">
        <v>0</v>
      </c>
      <c r="G13" s="33">
        <v>0</v>
      </c>
      <c r="H13" s="33">
        <v>0</v>
      </c>
      <c r="I13" s="33">
        <v>0</v>
      </c>
      <c r="J13" s="33">
        <v>0</v>
      </c>
      <c r="K13" s="32">
        <v>0</v>
      </c>
    </row>
    <row r="14" spans="2:11" ht="15" customHeight="1">
      <c r="B14" s="35"/>
      <c r="C14" s="42">
        <v>2</v>
      </c>
      <c r="D14" s="71" t="s">
        <v>137</v>
      </c>
      <c r="E14" s="82"/>
      <c r="F14" s="36">
        <f aca="true" t="shared" si="2" ref="F14:K14">SUM(F15:F18)</f>
        <v>0</v>
      </c>
      <c r="G14" s="36">
        <f t="shared" si="2"/>
        <v>0</v>
      </c>
      <c r="H14" s="36">
        <f t="shared" si="2"/>
        <v>0</v>
      </c>
      <c r="I14" s="36">
        <f t="shared" si="2"/>
        <v>0</v>
      </c>
      <c r="J14" s="36">
        <f t="shared" si="2"/>
        <v>0</v>
      </c>
      <c r="K14" s="36">
        <f t="shared" si="2"/>
        <v>0</v>
      </c>
    </row>
    <row r="15" spans="2:11" ht="15">
      <c r="B15" s="35"/>
      <c r="C15" s="34"/>
      <c r="D15" s="34">
        <v>1</v>
      </c>
      <c r="E15" s="34" t="s">
        <v>158</v>
      </c>
      <c r="F15" s="33">
        <v>0</v>
      </c>
      <c r="G15" s="33">
        <v>0</v>
      </c>
      <c r="H15" s="33">
        <v>0</v>
      </c>
      <c r="I15" s="33">
        <v>0</v>
      </c>
      <c r="J15" s="33">
        <v>0</v>
      </c>
      <c r="K15" s="32">
        <v>0</v>
      </c>
    </row>
    <row r="16" spans="2:11" ht="15">
      <c r="B16" s="35"/>
      <c r="C16" s="34"/>
      <c r="D16" s="34">
        <v>2</v>
      </c>
      <c r="E16" s="34" t="s">
        <v>159</v>
      </c>
      <c r="F16" s="33">
        <v>0</v>
      </c>
      <c r="G16" s="33">
        <v>0</v>
      </c>
      <c r="H16" s="33">
        <v>0</v>
      </c>
      <c r="I16" s="33">
        <v>0</v>
      </c>
      <c r="J16" s="33">
        <v>0</v>
      </c>
      <c r="K16" s="32">
        <v>0</v>
      </c>
    </row>
    <row r="17" spans="2:11" ht="15">
      <c r="B17" s="35"/>
      <c r="C17" s="34"/>
      <c r="D17" s="34">
        <v>3</v>
      </c>
      <c r="E17" s="34" t="s">
        <v>160</v>
      </c>
      <c r="F17" s="33">
        <v>0</v>
      </c>
      <c r="G17" s="33">
        <v>0</v>
      </c>
      <c r="H17" s="33">
        <v>0</v>
      </c>
      <c r="I17" s="33">
        <v>0</v>
      </c>
      <c r="J17" s="33">
        <v>0</v>
      </c>
      <c r="K17" s="32">
        <v>0</v>
      </c>
    </row>
    <row r="18" spans="2:11" ht="15">
      <c r="B18" s="35"/>
      <c r="C18" s="34"/>
      <c r="D18" s="34">
        <v>4</v>
      </c>
      <c r="E18" s="34" t="s">
        <v>161</v>
      </c>
      <c r="F18" s="33">
        <v>0</v>
      </c>
      <c r="G18" s="33">
        <v>0</v>
      </c>
      <c r="H18" s="33">
        <v>0</v>
      </c>
      <c r="I18" s="33">
        <v>0</v>
      </c>
      <c r="J18" s="33">
        <v>0</v>
      </c>
      <c r="K18" s="32">
        <v>0</v>
      </c>
    </row>
    <row r="19" spans="2:11" ht="15" customHeight="1">
      <c r="B19" s="35"/>
      <c r="C19" s="42">
        <v>3</v>
      </c>
      <c r="D19" s="71" t="s">
        <v>138</v>
      </c>
      <c r="E19" s="82"/>
      <c r="F19" s="36">
        <f aca="true" t="shared" si="3" ref="F19:K19">SUM(F20)</f>
        <v>0</v>
      </c>
      <c r="G19" s="36">
        <f t="shared" si="3"/>
        <v>0</v>
      </c>
      <c r="H19" s="36">
        <f t="shared" si="3"/>
        <v>0</v>
      </c>
      <c r="I19" s="36">
        <f t="shared" si="3"/>
        <v>0</v>
      </c>
      <c r="J19" s="36">
        <f t="shared" si="3"/>
        <v>0</v>
      </c>
      <c r="K19" s="36">
        <f t="shared" si="3"/>
        <v>0</v>
      </c>
    </row>
    <row r="20" spans="2:11" ht="15">
      <c r="B20" s="35"/>
      <c r="C20" s="34"/>
      <c r="D20" s="34">
        <v>1</v>
      </c>
      <c r="E20" s="34" t="s">
        <v>162</v>
      </c>
      <c r="F20" s="33">
        <v>0</v>
      </c>
      <c r="G20" s="33">
        <v>0</v>
      </c>
      <c r="H20" s="33">
        <v>0</v>
      </c>
      <c r="I20" s="33">
        <v>0</v>
      </c>
      <c r="J20" s="33">
        <v>0</v>
      </c>
      <c r="K20" s="32">
        <v>0</v>
      </c>
    </row>
    <row r="21" spans="2:11" ht="15" customHeight="1">
      <c r="B21" s="35"/>
      <c r="C21" s="42">
        <v>4</v>
      </c>
      <c r="D21" s="71" t="s">
        <v>139</v>
      </c>
      <c r="E21" s="82"/>
      <c r="F21" s="36">
        <f aca="true" t="shared" si="4" ref="F21:K21">SUM(F22:F26)</f>
        <v>0</v>
      </c>
      <c r="G21" s="36">
        <f t="shared" si="4"/>
        <v>0</v>
      </c>
      <c r="H21" s="36">
        <f t="shared" si="4"/>
        <v>0</v>
      </c>
      <c r="I21" s="36">
        <f t="shared" si="4"/>
        <v>0</v>
      </c>
      <c r="J21" s="36">
        <f t="shared" si="4"/>
        <v>0</v>
      </c>
      <c r="K21" s="36">
        <f t="shared" si="4"/>
        <v>0</v>
      </c>
    </row>
    <row r="22" spans="2:11" ht="15">
      <c r="B22" s="35"/>
      <c r="C22" s="34"/>
      <c r="D22" s="34">
        <v>1</v>
      </c>
      <c r="E22" s="34" t="s">
        <v>163</v>
      </c>
      <c r="F22" s="33">
        <v>0</v>
      </c>
      <c r="G22" s="33">
        <v>0</v>
      </c>
      <c r="H22" s="33">
        <v>0</v>
      </c>
      <c r="I22" s="33">
        <v>0</v>
      </c>
      <c r="J22" s="33">
        <v>0</v>
      </c>
      <c r="K22" s="32">
        <v>0</v>
      </c>
    </row>
    <row r="23" spans="2:11" ht="15">
      <c r="B23" s="35"/>
      <c r="C23" s="34"/>
      <c r="D23" s="34">
        <v>2</v>
      </c>
      <c r="E23" s="34" t="s">
        <v>164</v>
      </c>
      <c r="F23" s="33">
        <v>0</v>
      </c>
      <c r="G23" s="33">
        <v>0</v>
      </c>
      <c r="H23" s="33">
        <v>0</v>
      </c>
      <c r="I23" s="33">
        <v>0</v>
      </c>
      <c r="J23" s="33">
        <v>0</v>
      </c>
      <c r="K23" s="32">
        <v>0</v>
      </c>
    </row>
    <row r="24" spans="2:11" ht="15">
      <c r="B24" s="35"/>
      <c r="C24" s="34"/>
      <c r="D24" s="34">
        <v>3</v>
      </c>
      <c r="E24" s="34" t="s">
        <v>165</v>
      </c>
      <c r="F24" s="33">
        <v>0</v>
      </c>
      <c r="G24" s="33">
        <v>0</v>
      </c>
      <c r="H24" s="33">
        <v>0</v>
      </c>
      <c r="I24" s="33">
        <v>0</v>
      </c>
      <c r="J24" s="33">
        <v>0</v>
      </c>
      <c r="K24" s="32">
        <v>0</v>
      </c>
    </row>
    <row r="25" spans="2:11" ht="15">
      <c r="B25" s="35"/>
      <c r="C25" s="34"/>
      <c r="D25" s="34">
        <v>4</v>
      </c>
      <c r="E25" s="34" t="s">
        <v>166</v>
      </c>
      <c r="F25" s="33">
        <v>0</v>
      </c>
      <c r="G25" s="33">
        <v>0</v>
      </c>
      <c r="H25" s="33">
        <v>0</v>
      </c>
      <c r="I25" s="33">
        <v>0</v>
      </c>
      <c r="J25" s="33">
        <v>0</v>
      </c>
      <c r="K25" s="32">
        <v>0</v>
      </c>
    </row>
    <row r="26" spans="2:11" ht="15">
      <c r="B26" s="35"/>
      <c r="C26" s="34"/>
      <c r="D26" s="34">
        <v>5</v>
      </c>
      <c r="E26" s="34" t="s">
        <v>167</v>
      </c>
      <c r="F26" s="33">
        <v>0</v>
      </c>
      <c r="G26" s="33">
        <v>0</v>
      </c>
      <c r="H26" s="33">
        <v>0</v>
      </c>
      <c r="I26" s="33">
        <v>0</v>
      </c>
      <c r="J26" s="33">
        <v>0</v>
      </c>
      <c r="K26" s="32">
        <v>0</v>
      </c>
    </row>
    <row r="27" spans="2:11" ht="15" customHeight="1">
      <c r="B27" s="35"/>
      <c r="C27" s="42">
        <v>5</v>
      </c>
      <c r="D27" s="71" t="s">
        <v>140</v>
      </c>
      <c r="E27" s="82"/>
      <c r="F27" s="36">
        <f aca="true" t="shared" si="5" ref="F27:K27">SUM(F28:F30)</f>
        <v>0</v>
      </c>
      <c r="G27" s="36">
        <f t="shared" si="5"/>
        <v>0</v>
      </c>
      <c r="H27" s="36">
        <f t="shared" si="5"/>
        <v>0</v>
      </c>
      <c r="I27" s="36">
        <f t="shared" si="5"/>
        <v>0</v>
      </c>
      <c r="J27" s="36">
        <f t="shared" si="5"/>
        <v>0</v>
      </c>
      <c r="K27" s="36">
        <f t="shared" si="5"/>
        <v>0</v>
      </c>
    </row>
    <row r="28" spans="2:11" ht="21.75" customHeight="1">
      <c r="B28" s="35"/>
      <c r="C28" s="34"/>
      <c r="D28" s="34">
        <v>1</v>
      </c>
      <c r="E28" s="34" t="s">
        <v>168</v>
      </c>
      <c r="F28" s="33">
        <v>0</v>
      </c>
      <c r="G28" s="33">
        <v>0</v>
      </c>
      <c r="H28" s="33">
        <v>0</v>
      </c>
      <c r="I28" s="33">
        <v>0</v>
      </c>
      <c r="J28" s="33">
        <v>0</v>
      </c>
      <c r="K28" s="32">
        <v>0</v>
      </c>
    </row>
    <row r="29" spans="2:11" ht="15" customHeight="1">
      <c r="B29" s="35"/>
      <c r="C29" s="34"/>
      <c r="D29" s="34">
        <v>2</v>
      </c>
      <c r="E29" s="34" t="s">
        <v>169</v>
      </c>
      <c r="F29" s="33">
        <v>0</v>
      </c>
      <c r="G29" s="33">
        <v>0</v>
      </c>
      <c r="H29" s="33">
        <v>0</v>
      </c>
      <c r="I29" s="33">
        <v>0</v>
      </c>
      <c r="J29" s="33">
        <v>0</v>
      </c>
      <c r="K29" s="32">
        <v>0</v>
      </c>
    </row>
    <row r="30" spans="2:11" ht="15" customHeight="1">
      <c r="B30" s="35"/>
      <c r="C30" s="34"/>
      <c r="D30" s="34">
        <v>3</v>
      </c>
      <c r="E30" s="34" t="s">
        <v>170</v>
      </c>
      <c r="F30" s="33">
        <v>0</v>
      </c>
      <c r="G30" s="33">
        <v>0</v>
      </c>
      <c r="H30" s="33">
        <v>0</v>
      </c>
      <c r="I30" s="33">
        <v>0</v>
      </c>
      <c r="J30" s="33">
        <v>0</v>
      </c>
      <c r="K30" s="32">
        <v>0</v>
      </c>
    </row>
    <row r="31" spans="2:11" ht="15" customHeight="1">
      <c r="B31" s="35"/>
      <c r="C31" s="42">
        <v>6</v>
      </c>
      <c r="D31" s="71" t="s">
        <v>141</v>
      </c>
      <c r="E31" s="82"/>
      <c r="F31" s="36">
        <f aca="true" t="shared" si="6" ref="F31:K31">SUM(F32:F33)</f>
        <v>0</v>
      </c>
      <c r="G31" s="36">
        <f t="shared" si="6"/>
        <v>0</v>
      </c>
      <c r="H31" s="36">
        <f t="shared" si="6"/>
        <v>0</v>
      </c>
      <c r="I31" s="36">
        <f t="shared" si="6"/>
        <v>0</v>
      </c>
      <c r="J31" s="36">
        <f t="shared" si="6"/>
        <v>0</v>
      </c>
      <c r="K31" s="36">
        <f t="shared" si="6"/>
        <v>0</v>
      </c>
    </row>
    <row r="32" spans="2:11" ht="15">
      <c r="B32" s="35"/>
      <c r="C32" s="34"/>
      <c r="D32" s="34">
        <v>1</v>
      </c>
      <c r="E32" s="34" t="s">
        <v>171</v>
      </c>
      <c r="F32" s="33">
        <v>0</v>
      </c>
      <c r="G32" s="33">
        <v>0</v>
      </c>
      <c r="H32" s="33">
        <v>0</v>
      </c>
      <c r="I32" s="33">
        <v>0</v>
      </c>
      <c r="J32" s="33">
        <v>0</v>
      </c>
      <c r="K32" s="32">
        <v>0</v>
      </c>
    </row>
    <row r="33" spans="2:11" ht="15">
      <c r="B33" s="35"/>
      <c r="C33" s="34"/>
      <c r="D33" s="34">
        <v>2</v>
      </c>
      <c r="E33" s="34" t="s">
        <v>172</v>
      </c>
      <c r="F33" s="33">
        <v>0</v>
      </c>
      <c r="G33" s="33">
        <v>0</v>
      </c>
      <c r="H33" s="33">
        <v>0</v>
      </c>
      <c r="I33" s="33">
        <v>0</v>
      </c>
      <c r="J33" s="33">
        <v>0</v>
      </c>
      <c r="K33" s="32">
        <v>0</v>
      </c>
    </row>
    <row r="34" spans="2:11" ht="15" customHeight="1">
      <c r="B34" s="35"/>
      <c r="C34" s="42">
        <v>7</v>
      </c>
      <c r="D34" s="71" t="s">
        <v>142</v>
      </c>
      <c r="E34" s="82"/>
      <c r="F34" s="36">
        <f aca="true" t="shared" si="7" ref="F34:K34">SUM(F35:F37)</f>
        <v>0</v>
      </c>
      <c r="G34" s="36">
        <f t="shared" si="7"/>
        <v>0</v>
      </c>
      <c r="H34" s="36">
        <f t="shared" si="7"/>
        <v>0</v>
      </c>
      <c r="I34" s="36">
        <f t="shared" si="7"/>
        <v>0</v>
      </c>
      <c r="J34" s="36">
        <f t="shared" si="7"/>
        <v>0</v>
      </c>
      <c r="K34" s="36">
        <f t="shared" si="7"/>
        <v>0</v>
      </c>
    </row>
    <row r="35" spans="2:11" ht="15">
      <c r="B35" s="35"/>
      <c r="C35" s="34"/>
      <c r="D35" s="34">
        <v>1</v>
      </c>
      <c r="E35" s="34" t="s">
        <v>173</v>
      </c>
      <c r="F35" s="33">
        <v>0</v>
      </c>
      <c r="G35" s="33">
        <v>0</v>
      </c>
      <c r="H35" s="33">
        <v>0</v>
      </c>
      <c r="I35" s="33">
        <v>0</v>
      </c>
      <c r="J35" s="33">
        <v>0</v>
      </c>
      <c r="K35" s="32">
        <v>0</v>
      </c>
    </row>
    <row r="36" spans="2:11" ht="15">
      <c r="B36" s="35"/>
      <c r="C36" s="34"/>
      <c r="D36" s="34">
        <v>2</v>
      </c>
      <c r="E36" s="34" t="s">
        <v>174</v>
      </c>
      <c r="F36" s="33">
        <v>0</v>
      </c>
      <c r="G36" s="33">
        <v>0</v>
      </c>
      <c r="H36" s="33">
        <v>0</v>
      </c>
      <c r="I36" s="33">
        <v>0</v>
      </c>
      <c r="J36" s="33">
        <v>0</v>
      </c>
      <c r="K36" s="32">
        <v>0</v>
      </c>
    </row>
    <row r="37" spans="2:11" ht="24.75" customHeight="1">
      <c r="B37" s="35"/>
      <c r="C37" s="34"/>
      <c r="D37" s="34">
        <v>3</v>
      </c>
      <c r="E37" s="34" t="s">
        <v>175</v>
      </c>
      <c r="F37" s="33">
        <v>0</v>
      </c>
      <c r="G37" s="33">
        <v>0</v>
      </c>
      <c r="H37" s="33">
        <v>0</v>
      </c>
      <c r="I37" s="33">
        <v>0</v>
      </c>
      <c r="J37" s="33">
        <v>0</v>
      </c>
      <c r="K37" s="32">
        <v>0</v>
      </c>
    </row>
    <row r="38" spans="2:11" ht="15" customHeight="1">
      <c r="B38" s="35"/>
      <c r="C38" s="42">
        <v>8</v>
      </c>
      <c r="D38" s="71" t="s">
        <v>143</v>
      </c>
      <c r="E38" s="82"/>
      <c r="F38" s="36">
        <f aca="true" t="shared" si="8" ref="F38:K38">SUM(F39:F40)</f>
        <v>0</v>
      </c>
      <c r="G38" s="36">
        <f t="shared" si="8"/>
        <v>0</v>
      </c>
      <c r="H38" s="36">
        <f t="shared" si="8"/>
        <v>0</v>
      </c>
      <c r="I38" s="36">
        <f t="shared" si="8"/>
        <v>0</v>
      </c>
      <c r="J38" s="36">
        <f t="shared" si="8"/>
        <v>0</v>
      </c>
      <c r="K38" s="36">
        <f t="shared" si="8"/>
        <v>0</v>
      </c>
    </row>
    <row r="39" spans="2:11" ht="21.75" customHeight="1">
      <c r="B39" s="35"/>
      <c r="C39" s="34"/>
      <c r="D39" s="34">
        <v>1</v>
      </c>
      <c r="E39" s="34" t="s">
        <v>176</v>
      </c>
      <c r="F39" s="33">
        <v>0</v>
      </c>
      <c r="G39" s="33">
        <v>0</v>
      </c>
      <c r="H39" s="33">
        <v>0</v>
      </c>
      <c r="I39" s="33">
        <v>0</v>
      </c>
      <c r="J39" s="33">
        <v>0</v>
      </c>
      <c r="K39" s="32">
        <v>0</v>
      </c>
    </row>
    <row r="40" spans="2:11" ht="21.75" customHeight="1">
      <c r="B40" s="35"/>
      <c r="C40" s="34"/>
      <c r="D40" s="34">
        <v>2</v>
      </c>
      <c r="E40" s="34" t="s">
        <v>177</v>
      </c>
      <c r="F40" s="33">
        <v>0</v>
      </c>
      <c r="G40" s="33">
        <v>0</v>
      </c>
      <c r="H40" s="33">
        <v>0</v>
      </c>
      <c r="I40" s="33">
        <v>0</v>
      </c>
      <c r="J40" s="33">
        <v>0</v>
      </c>
      <c r="K40" s="32">
        <v>0</v>
      </c>
    </row>
    <row r="41" spans="2:11" ht="15" customHeight="1">
      <c r="B41" s="35"/>
      <c r="C41" s="42">
        <v>9</v>
      </c>
      <c r="D41" s="71" t="s">
        <v>144</v>
      </c>
      <c r="E41" s="82"/>
      <c r="F41" s="36">
        <f aca="true" t="shared" si="9" ref="F41:K41">SUM(F42)</f>
        <v>0</v>
      </c>
      <c r="G41" s="36">
        <f t="shared" si="9"/>
        <v>0</v>
      </c>
      <c r="H41" s="36">
        <f t="shared" si="9"/>
        <v>0</v>
      </c>
      <c r="I41" s="36">
        <f t="shared" si="9"/>
        <v>0</v>
      </c>
      <c r="J41" s="36">
        <f t="shared" si="9"/>
        <v>0</v>
      </c>
      <c r="K41" s="36">
        <f t="shared" si="9"/>
        <v>0</v>
      </c>
    </row>
    <row r="42" spans="2:11" ht="21.75" customHeight="1">
      <c r="B42" s="35"/>
      <c r="C42" s="42"/>
      <c r="D42" s="34">
        <v>1</v>
      </c>
      <c r="E42" s="34" t="s">
        <v>178</v>
      </c>
      <c r="F42" s="33">
        <v>0</v>
      </c>
      <c r="G42" s="33">
        <v>0</v>
      </c>
      <c r="H42" s="33">
        <v>0</v>
      </c>
      <c r="I42" s="33">
        <v>0</v>
      </c>
      <c r="J42" s="33">
        <v>0</v>
      </c>
      <c r="K42" s="32">
        <v>0</v>
      </c>
    </row>
    <row r="43" spans="2:11" ht="15">
      <c r="B43" s="35"/>
      <c r="C43" s="42"/>
      <c r="D43" s="34">
        <v>2</v>
      </c>
      <c r="E43" s="34" t="s">
        <v>179</v>
      </c>
      <c r="F43" s="33"/>
      <c r="G43" s="33"/>
      <c r="H43" s="33"/>
      <c r="I43" s="33"/>
      <c r="J43" s="33"/>
      <c r="K43" s="32"/>
    </row>
    <row r="44" spans="2:11" ht="15" customHeight="1">
      <c r="B44" s="35"/>
      <c r="C44" s="42">
        <v>10</v>
      </c>
      <c r="D44" s="71" t="s">
        <v>145</v>
      </c>
      <c r="E44" s="82"/>
      <c r="F44" s="36">
        <f aca="true" t="shared" si="10" ref="F44:K44">SUM(F45:F46)</f>
        <v>0</v>
      </c>
      <c r="G44" s="36">
        <f t="shared" si="10"/>
        <v>0</v>
      </c>
      <c r="H44" s="36">
        <f t="shared" si="10"/>
        <v>0</v>
      </c>
      <c r="I44" s="36">
        <f t="shared" si="10"/>
        <v>0</v>
      </c>
      <c r="J44" s="36">
        <f t="shared" si="10"/>
        <v>0</v>
      </c>
      <c r="K44" s="36">
        <f t="shared" si="10"/>
        <v>0</v>
      </c>
    </row>
    <row r="45" spans="2:11" ht="15">
      <c r="B45" s="35"/>
      <c r="C45" s="34"/>
      <c r="D45" s="34">
        <v>1</v>
      </c>
      <c r="E45" s="34" t="s">
        <v>180</v>
      </c>
      <c r="F45" s="33">
        <v>0</v>
      </c>
      <c r="G45" s="33">
        <v>0</v>
      </c>
      <c r="H45" s="33">
        <v>0</v>
      </c>
      <c r="I45" s="33">
        <v>0</v>
      </c>
      <c r="J45" s="33">
        <v>0</v>
      </c>
      <c r="K45" s="32">
        <v>0</v>
      </c>
    </row>
    <row r="46" spans="2:11" ht="21.75" customHeight="1">
      <c r="B46" s="35"/>
      <c r="C46" s="34"/>
      <c r="D46" s="34">
        <v>2</v>
      </c>
      <c r="E46" s="34" t="s">
        <v>181</v>
      </c>
      <c r="F46" s="33">
        <v>0</v>
      </c>
      <c r="G46" s="33">
        <v>0</v>
      </c>
      <c r="H46" s="33">
        <v>0</v>
      </c>
      <c r="I46" s="33">
        <v>0</v>
      </c>
      <c r="J46" s="33">
        <v>0</v>
      </c>
      <c r="K46" s="32">
        <v>0</v>
      </c>
    </row>
    <row r="47" spans="2:11" ht="15" customHeight="1">
      <c r="B47" s="35"/>
      <c r="C47" s="42">
        <v>11</v>
      </c>
      <c r="D47" s="71" t="s">
        <v>146</v>
      </c>
      <c r="E47" s="82"/>
      <c r="F47" s="36">
        <f aca="true" t="shared" si="11" ref="F47:K47">SUM(F48:F50)</f>
        <v>83679035.66999999</v>
      </c>
      <c r="G47" s="38">
        <f t="shared" si="11"/>
        <v>-1768635.339999999</v>
      </c>
      <c r="H47" s="36">
        <f t="shared" si="11"/>
        <v>81910400.33</v>
      </c>
      <c r="I47" s="36">
        <f t="shared" si="11"/>
        <v>52444251.84</v>
      </c>
      <c r="J47" s="36">
        <f t="shared" si="11"/>
        <v>47887551.9</v>
      </c>
      <c r="K47" s="36">
        <f t="shared" si="11"/>
        <v>29466148.49</v>
      </c>
    </row>
    <row r="48" spans="2:11" ht="15">
      <c r="B48" s="35"/>
      <c r="C48" s="34"/>
      <c r="D48" s="34">
        <v>1</v>
      </c>
      <c r="E48" s="34" t="s">
        <v>182</v>
      </c>
      <c r="F48" s="33">
        <v>32900082.869999997</v>
      </c>
      <c r="G48" s="33">
        <v>1135137.5900000008</v>
      </c>
      <c r="H48" s="33">
        <f>F48+G48</f>
        <v>34035220.46</v>
      </c>
      <c r="I48" s="33">
        <v>14685901.11</v>
      </c>
      <c r="J48" s="33">
        <v>13471325.799999997</v>
      </c>
      <c r="K48" s="32">
        <f>H48-I48</f>
        <v>19349319.35</v>
      </c>
    </row>
    <row r="49" spans="2:11" ht="15">
      <c r="B49" s="35"/>
      <c r="C49" s="34"/>
      <c r="D49" s="34">
        <v>2</v>
      </c>
      <c r="E49" s="34" t="s">
        <v>183</v>
      </c>
      <c r="F49" s="33">
        <v>25677181.159999996</v>
      </c>
      <c r="G49" s="51">
        <v>-3173097.54</v>
      </c>
      <c r="H49" s="33">
        <f>F49+G49</f>
        <v>22504083.619999997</v>
      </c>
      <c r="I49" s="33">
        <v>18592700.359999996</v>
      </c>
      <c r="J49" s="33">
        <v>17865576.339999996</v>
      </c>
      <c r="K49" s="32">
        <f>H49-I49</f>
        <v>3911383.2600000016</v>
      </c>
    </row>
    <row r="50" spans="2:11" ht="21.75" customHeight="1">
      <c r="B50" s="35"/>
      <c r="C50" s="34"/>
      <c r="D50" s="34">
        <v>3</v>
      </c>
      <c r="E50" s="34" t="s">
        <v>184</v>
      </c>
      <c r="F50" s="33">
        <v>25101771.64</v>
      </c>
      <c r="G50" s="33">
        <v>269324.61000000034</v>
      </c>
      <c r="H50" s="33">
        <f>F50+G50</f>
        <v>25371096.25</v>
      </c>
      <c r="I50" s="33">
        <v>19165650.370000005</v>
      </c>
      <c r="J50" s="33">
        <v>16550649.760000004</v>
      </c>
      <c r="K50" s="32">
        <f>H50-I50</f>
        <v>6205445.879999995</v>
      </c>
    </row>
    <row r="51" spans="2:11" ht="15" customHeight="1">
      <c r="B51" s="31"/>
      <c r="C51" s="69" t="s">
        <v>185</v>
      </c>
      <c r="D51" s="69"/>
      <c r="E51" s="70"/>
      <c r="F51" s="29">
        <f aca="true" t="shared" si="12" ref="F51:K51">F9</f>
        <v>83679035.66999999</v>
      </c>
      <c r="G51" s="30">
        <f t="shared" si="12"/>
        <v>-1768635.339999999</v>
      </c>
      <c r="H51" s="29">
        <f t="shared" si="12"/>
        <v>81910400.33</v>
      </c>
      <c r="I51" s="29">
        <f t="shared" si="12"/>
        <v>52444251.84</v>
      </c>
      <c r="J51" s="29">
        <f t="shared" si="12"/>
        <v>47887551.9</v>
      </c>
      <c r="K51" s="29">
        <f t="shared" si="12"/>
        <v>29466148.49</v>
      </c>
    </row>
    <row r="52" spans="6:11" ht="15">
      <c r="F52" s="28"/>
      <c r="G52" s="28"/>
      <c r="H52" s="28"/>
      <c r="I52" s="28"/>
      <c r="J52" s="28"/>
      <c r="K52" s="28"/>
    </row>
  </sheetData>
  <sheetProtection/>
  <mergeCells count="20">
    <mergeCell ref="B1:K1"/>
    <mergeCell ref="B2:K2"/>
    <mergeCell ref="B3:K3"/>
    <mergeCell ref="B4:K4"/>
    <mergeCell ref="B6:E8"/>
    <mergeCell ref="F6:J6"/>
    <mergeCell ref="K6:K7"/>
    <mergeCell ref="C9:E9"/>
    <mergeCell ref="D11:E11"/>
    <mergeCell ref="D14:E14"/>
    <mergeCell ref="D19:E19"/>
    <mergeCell ref="D21:E21"/>
    <mergeCell ref="D27:E27"/>
    <mergeCell ref="C51:E51"/>
    <mergeCell ref="D31:E31"/>
    <mergeCell ref="D34:E34"/>
    <mergeCell ref="D38:E38"/>
    <mergeCell ref="D41:E41"/>
    <mergeCell ref="D44:E44"/>
    <mergeCell ref="D47:E47"/>
  </mergeCells>
  <printOptions horizontalCentered="1"/>
  <pageMargins left="0.72" right="0.35" top="0.63" bottom="0.1968503937007874" header="0" footer="0"/>
  <pageSetup fitToHeight="0" fitToWidth="1" horizontalDpi="300" verticalDpi="300" orientation="landscape" scale="69" r:id="rId2"/>
  <headerFooter>
    <oddFooter>&amp;R&amp;10Programática/14</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L51"/>
  <sheetViews>
    <sheetView view="pageBreakPreview" zoomScaleSheetLayoutView="100" zoomScalePageLayoutView="0" workbookViewId="0" topLeftCell="A1">
      <selection activeCell="F16" sqref="F16"/>
    </sheetView>
  </sheetViews>
  <sheetFormatPr defaultColWidth="11.421875" defaultRowHeight="15"/>
  <cols>
    <col min="1" max="1" width="2.140625" style="27" customWidth="1"/>
    <col min="2" max="4" width="2.7109375" style="26" customWidth="1"/>
    <col min="5" max="5" width="70.00390625" style="26" customWidth="1"/>
    <col min="6" max="11" width="16.7109375" style="26" customWidth="1"/>
    <col min="12" max="12" width="1.7109375" style="0" customWidth="1"/>
  </cols>
  <sheetData>
    <row r="1" spans="2:12" ht="15">
      <c r="B1" s="72" t="s">
        <v>64</v>
      </c>
      <c r="C1" s="72"/>
      <c r="D1" s="72"/>
      <c r="E1" s="72"/>
      <c r="F1" s="72"/>
      <c r="G1" s="72"/>
      <c r="H1" s="72"/>
      <c r="I1" s="72"/>
      <c r="J1" s="72"/>
      <c r="K1" s="81"/>
      <c r="L1" s="48"/>
    </row>
    <row r="2" spans="2:12" ht="15">
      <c r="B2" s="72" t="s">
        <v>66</v>
      </c>
      <c r="C2" s="72"/>
      <c r="D2" s="72"/>
      <c r="E2" s="72"/>
      <c r="F2" s="72"/>
      <c r="G2" s="72"/>
      <c r="H2" s="72"/>
      <c r="I2" s="72"/>
      <c r="J2" s="72"/>
      <c r="K2" s="72"/>
      <c r="L2" s="48"/>
    </row>
    <row r="3" spans="2:12" ht="15">
      <c r="B3" s="72" t="s">
        <v>72</v>
      </c>
      <c r="C3" s="72"/>
      <c r="D3" s="72"/>
      <c r="E3" s="72"/>
      <c r="F3" s="72"/>
      <c r="G3" s="72"/>
      <c r="H3" s="72"/>
      <c r="I3" s="72"/>
      <c r="J3" s="72"/>
      <c r="K3" s="72"/>
      <c r="L3" s="48"/>
    </row>
    <row r="4" spans="2:12" ht="15">
      <c r="B4" s="72" t="s">
        <v>67</v>
      </c>
      <c r="C4" s="72"/>
      <c r="D4" s="72"/>
      <c r="E4" s="72"/>
      <c r="F4" s="72"/>
      <c r="G4" s="72"/>
      <c r="H4" s="72"/>
      <c r="I4" s="72"/>
      <c r="J4" s="72"/>
      <c r="K4" s="81"/>
      <c r="L4" s="48"/>
    </row>
    <row r="5" spans="2:11" s="27" customFormat="1" ht="2.25" customHeight="1" thickBot="1">
      <c r="B5" s="41"/>
      <c r="C5" s="41" t="s">
        <v>0</v>
      </c>
      <c r="D5" s="41"/>
      <c r="E5" s="41"/>
      <c r="F5" s="41"/>
      <c r="G5" s="41"/>
      <c r="H5" s="41"/>
      <c r="I5" s="41"/>
      <c r="J5" s="41"/>
      <c r="K5" s="41"/>
    </row>
    <row r="6" spans="2:11" ht="15.75" thickBot="1">
      <c r="B6" s="73" t="s">
        <v>2</v>
      </c>
      <c r="C6" s="74"/>
      <c r="D6" s="74"/>
      <c r="E6" s="74"/>
      <c r="F6" s="79" t="s">
        <v>3</v>
      </c>
      <c r="G6" s="79"/>
      <c r="H6" s="79"/>
      <c r="I6" s="79"/>
      <c r="J6" s="79"/>
      <c r="K6" s="79" t="s">
        <v>4</v>
      </c>
    </row>
    <row r="7" spans="2:11" ht="23.25" thickBot="1">
      <c r="B7" s="75"/>
      <c r="C7" s="76"/>
      <c r="D7" s="76"/>
      <c r="E7" s="76"/>
      <c r="F7" s="40" t="s">
        <v>5</v>
      </c>
      <c r="G7" s="40" t="s">
        <v>6</v>
      </c>
      <c r="H7" s="40" t="s">
        <v>7</v>
      </c>
      <c r="I7" s="40" t="s">
        <v>8</v>
      </c>
      <c r="J7" s="40" t="s">
        <v>9</v>
      </c>
      <c r="K7" s="79"/>
    </row>
    <row r="8" spans="2:11" ht="15.75" customHeight="1" thickBot="1">
      <c r="B8" s="77"/>
      <c r="C8" s="78"/>
      <c r="D8" s="78"/>
      <c r="E8" s="78"/>
      <c r="F8" s="40">
        <v>1</v>
      </c>
      <c r="G8" s="40">
        <v>2</v>
      </c>
      <c r="H8" s="40" t="s">
        <v>10</v>
      </c>
      <c r="I8" s="40">
        <v>4</v>
      </c>
      <c r="J8" s="40">
        <v>5</v>
      </c>
      <c r="K8" s="40" t="s">
        <v>11</v>
      </c>
    </row>
    <row r="9" spans="2:11" ht="15">
      <c r="B9" s="37">
        <v>3</v>
      </c>
      <c r="C9" s="71" t="s">
        <v>69</v>
      </c>
      <c r="D9" s="71"/>
      <c r="E9" s="82"/>
      <c r="F9" s="47">
        <f aca="true" t="shared" si="0" ref="F9:K9">F10+F17+F22+F25+F30+F32+F37+F44+F47</f>
        <v>0</v>
      </c>
      <c r="G9" s="47">
        <f t="shared" si="0"/>
        <v>0</v>
      </c>
      <c r="H9" s="47">
        <f t="shared" si="0"/>
        <v>0</v>
      </c>
      <c r="I9" s="47">
        <f t="shared" si="0"/>
        <v>0</v>
      </c>
      <c r="J9" s="47">
        <f t="shared" si="0"/>
        <v>0</v>
      </c>
      <c r="K9" s="47">
        <f t="shared" si="0"/>
        <v>0</v>
      </c>
    </row>
    <row r="10" spans="2:11" ht="15">
      <c r="B10" s="35"/>
      <c r="C10" s="42">
        <v>1</v>
      </c>
      <c r="D10" s="71" t="s">
        <v>135</v>
      </c>
      <c r="E10" s="82"/>
      <c r="F10" s="36">
        <f aca="true" t="shared" si="1" ref="F10:K10">SUM(F11:F16)</f>
        <v>0</v>
      </c>
      <c r="G10" s="36">
        <f t="shared" si="1"/>
        <v>0</v>
      </c>
      <c r="H10" s="36">
        <f t="shared" si="1"/>
        <v>0</v>
      </c>
      <c r="I10" s="36">
        <f t="shared" si="1"/>
        <v>0</v>
      </c>
      <c r="J10" s="36">
        <f t="shared" si="1"/>
        <v>0</v>
      </c>
      <c r="K10" s="36">
        <f t="shared" si="1"/>
        <v>0</v>
      </c>
    </row>
    <row r="11" spans="2:11" ht="22.5">
      <c r="B11" s="35"/>
      <c r="C11" s="34"/>
      <c r="D11" s="34">
        <v>1</v>
      </c>
      <c r="E11" s="34" t="s">
        <v>134</v>
      </c>
      <c r="F11" s="33">
        <v>0</v>
      </c>
      <c r="G11" s="33">
        <v>0</v>
      </c>
      <c r="H11" s="33">
        <v>0</v>
      </c>
      <c r="I11" s="33">
        <v>0</v>
      </c>
      <c r="J11" s="33">
        <v>0</v>
      </c>
      <c r="K11" s="32">
        <v>0</v>
      </c>
    </row>
    <row r="12" spans="2:11" ht="15">
      <c r="B12" s="35"/>
      <c r="C12" s="34"/>
      <c r="D12" s="34">
        <v>2</v>
      </c>
      <c r="E12" s="34" t="s">
        <v>133</v>
      </c>
      <c r="F12" s="33">
        <v>0</v>
      </c>
      <c r="G12" s="33">
        <v>0</v>
      </c>
      <c r="H12" s="33">
        <v>0</v>
      </c>
      <c r="I12" s="33">
        <v>0</v>
      </c>
      <c r="J12" s="33">
        <v>0</v>
      </c>
      <c r="K12" s="32">
        <v>0</v>
      </c>
    </row>
    <row r="13" spans="2:11" ht="15">
      <c r="B13" s="35"/>
      <c r="C13" s="34"/>
      <c r="D13" s="34">
        <v>3</v>
      </c>
      <c r="E13" s="34" t="s">
        <v>132</v>
      </c>
      <c r="F13" s="33">
        <v>0</v>
      </c>
      <c r="G13" s="33">
        <v>0</v>
      </c>
      <c r="H13" s="33">
        <v>0</v>
      </c>
      <c r="I13" s="33">
        <v>0</v>
      </c>
      <c r="J13" s="33">
        <v>0</v>
      </c>
      <c r="K13" s="32">
        <v>0</v>
      </c>
    </row>
    <row r="14" spans="2:11" ht="15">
      <c r="B14" s="35"/>
      <c r="C14" s="34"/>
      <c r="D14" s="34">
        <v>4</v>
      </c>
      <c r="E14" s="34" t="s">
        <v>131</v>
      </c>
      <c r="F14" s="33">
        <v>0</v>
      </c>
      <c r="G14" s="33">
        <v>0</v>
      </c>
      <c r="H14" s="33">
        <v>0</v>
      </c>
      <c r="I14" s="33">
        <v>0</v>
      </c>
      <c r="J14" s="33">
        <v>0</v>
      </c>
      <c r="K14" s="32">
        <v>0</v>
      </c>
    </row>
    <row r="15" spans="2:11" ht="15">
      <c r="B15" s="35"/>
      <c r="C15" s="34"/>
      <c r="D15" s="34"/>
      <c r="E15" s="34" t="s">
        <v>130</v>
      </c>
      <c r="F15" s="33">
        <v>0</v>
      </c>
      <c r="G15" s="33">
        <v>0</v>
      </c>
      <c r="H15" s="33">
        <v>0</v>
      </c>
      <c r="I15" s="33">
        <v>0</v>
      </c>
      <c r="J15" s="33">
        <v>0</v>
      </c>
      <c r="K15" s="32">
        <v>0</v>
      </c>
    </row>
    <row r="16" spans="2:11" ht="15">
      <c r="B16" s="35"/>
      <c r="C16" s="34"/>
      <c r="D16" s="34">
        <v>5</v>
      </c>
      <c r="E16" s="34" t="s">
        <v>129</v>
      </c>
      <c r="F16" s="33">
        <v>0</v>
      </c>
      <c r="G16" s="33">
        <v>0</v>
      </c>
      <c r="H16" s="33">
        <v>0</v>
      </c>
      <c r="I16" s="33">
        <v>0</v>
      </c>
      <c r="J16" s="33">
        <v>0</v>
      </c>
      <c r="K16" s="32">
        <v>0</v>
      </c>
    </row>
    <row r="17" spans="2:11" ht="15">
      <c r="B17" s="35"/>
      <c r="C17" s="42">
        <v>2</v>
      </c>
      <c r="D17" s="71" t="s">
        <v>128</v>
      </c>
      <c r="E17" s="82"/>
      <c r="F17" s="36">
        <f aca="true" t="shared" si="2" ref="F17:K17">SUM(F18:F21)</f>
        <v>0</v>
      </c>
      <c r="G17" s="36">
        <f t="shared" si="2"/>
        <v>0</v>
      </c>
      <c r="H17" s="36">
        <f t="shared" si="2"/>
        <v>0</v>
      </c>
      <c r="I17" s="36">
        <f t="shared" si="2"/>
        <v>0</v>
      </c>
      <c r="J17" s="36">
        <f t="shared" si="2"/>
        <v>0</v>
      </c>
      <c r="K17" s="36">
        <f t="shared" si="2"/>
        <v>0</v>
      </c>
    </row>
    <row r="18" spans="2:11" ht="15">
      <c r="B18" s="35"/>
      <c r="C18" s="34"/>
      <c r="D18" s="34">
        <v>1</v>
      </c>
      <c r="E18" s="34" t="s">
        <v>127</v>
      </c>
      <c r="F18" s="33">
        <v>0</v>
      </c>
      <c r="G18" s="33">
        <v>0</v>
      </c>
      <c r="H18" s="33">
        <v>0</v>
      </c>
      <c r="I18" s="33">
        <v>0</v>
      </c>
      <c r="J18" s="33">
        <v>0</v>
      </c>
      <c r="K18" s="32">
        <v>0</v>
      </c>
    </row>
    <row r="19" spans="2:11" ht="15">
      <c r="B19" s="35"/>
      <c r="C19" s="34"/>
      <c r="D19" s="34">
        <v>2</v>
      </c>
      <c r="E19" s="34" t="s">
        <v>126</v>
      </c>
      <c r="F19" s="33">
        <v>0</v>
      </c>
      <c r="G19" s="33">
        <v>0</v>
      </c>
      <c r="H19" s="33">
        <v>0</v>
      </c>
      <c r="I19" s="33">
        <v>0</v>
      </c>
      <c r="J19" s="33">
        <v>0</v>
      </c>
      <c r="K19" s="32">
        <v>0</v>
      </c>
    </row>
    <row r="20" spans="2:11" ht="15">
      <c r="B20" s="35"/>
      <c r="C20" s="34"/>
      <c r="D20" s="34">
        <v>3</v>
      </c>
      <c r="E20" s="34" t="s">
        <v>125</v>
      </c>
      <c r="F20" s="33">
        <v>0</v>
      </c>
      <c r="G20" s="33">
        <v>0</v>
      </c>
      <c r="H20" s="33">
        <v>0</v>
      </c>
      <c r="I20" s="33">
        <v>0</v>
      </c>
      <c r="J20" s="33">
        <v>0</v>
      </c>
      <c r="K20" s="32">
        <v>0</v>
      </c>
    </row>
    <row r="21" spans="2:11" ht="22.5">
      <c r="B21" s="35"/>
      <c r="C21" s="34"/>
      <c r="D21" s="34">
        <v>4</v>
      </c>
      <c r="E21" s="34" t="s">
        <v>124</v>
      </c>
      <c r="F21" s="33">
        <v>0</v>
      </c>
      <c r="G21" s="33">
        <v>0</v>
      </c>
      <c r="H21" s="33">
        <v>0</v>
      </c>
      <c r="I21" s="33">
        <v>0</v>
      </c>
      <c r="J21" s="33">
        <v>0</v>
      </c>
      <c r="K21" s="32">
        <v>0</v>
      </c>
    </row>
    <row r="22" spans="2:11" ht="15">
      <c r="B22" s="35"/>
      <c r="C22" s="42">
        <v>3</v>
      </c>
      <c r="D22" s="71" t="s">
        <v>123</v>
      </c>
      <c r="E22" s="82"/>
      <c r="F22" s="36">
        <f aca="true" t="shared" si="3" ref="F22:K22">SUM(F23:F24)</f>
        <v>0</v>
      </c>
      <c r="G22" s="36">
        <f t="shared" si="3"/>
        <v>0</v>
      </c>
      <c r="H22" s="36">
        <f t="shared" si="3"/>
        <v>0</v>
      </c>
      <c r="I22" s="36">
        <f t="shared" si="3"/>
        <v>0</v>
      </c>
      <c r="J22" s="36">
        <f t="shared" si="3"/>
        <v>0</v>
      </c>
      <c r="K22" s="36">
        <f t="shared" si="3"/>
        <v>0</v>
      </c>
    </row>
    <row r="23" spans="2:11" ht="15">
      <c r="B23" s="35"/>
      <c r="C23" s="34"/>
      <c r="D23" s="34">
        <v>1</v>
      </c>
      <c r="E23" s="34" t="s">
        <v>122</v>
      </c>
      <c r="F23" s="33">
        <v>0</v>
      </c>
      <c r="G23" s="33">
        <v>0</v>
      </c>
      <c r="H23" s="33">
        <v>0</v>
      </c>
      <c r="I23" s="33">
        <v>0</v>
      </c>
      <c r="J23" s="33">
        <v>0</v>
      </c>
      <c r="K23" s="32">
        <v>0</v>
      </c>
    </row>
    <row r="24" spans="2:11" ht="15">
      <c r="B24" s="35"/>
      <c r="C24" s="34"/>
      <c r="D24" s="34">
        <v>2</v>
      </c>
      <c r="E24" s="34" t="s">
        <v>121</v>
      </c>
      <c r="F24" s="33">
        <v>0</v>
      </c>
      <c r="G24" s="33">
        <v>0</v>
      </c>
      <c r="H24" s="33">
        <v>0</v>
      </c>
      <c r="I24" s="33">
        <v>0</v>
      </c>
      <c r="J24" s="33">
        <v>0</v>
      </c>
      <c r="K24" s="32">
        <v>0</v>
      </c>
    </row>
    <row r="25" spans="2:11" ht="15">
      <c r="B25" s="35"/>
      <c r="C25" s="42">
        <v>4</v>
      </c>
      <c r="D25" s="71" t="s">
        <v>120</v>
      </c>
      <c r="E25" s="82"/>
      <c r="F25" s="36">
        <f aca="true" t="shared" si="4" ref="F25:K25">SUM(F26:F29)</f>
        <v>0</v>
      </c>
      <c r="G25" s="36">
        <f t="shared" si="4"/>
        <v>0</v>
      </c>
      <c r="H25" s="36">
        <f t="shared" si="4"/>
        <v>0</v>
      </c>
      <c r="I25" s="36">
        <f t="shared" si="4"/>
        <v>0</v>
      </c>
      <c r="J25" s="36">
        <f t="shared" si="4"/>
        <v>0</v>
      </c>
      <c r="K25" s="36">
        <f t="shared" si="4"/>
        <v>0</v>
      </c>
    </row>
    <row r="26" spans="2:11" ht="15">
      <c r="B26" s="35"/>
      <c r="C26" s="34"/>
      <c r="D26" s="34">
        <v>1</v>
      </c>
      <c r="E26" s="34" t="s">
        <v>119</v>
      </c>
      <c r="F26" s="33">
        <v>0</v>
      </c>
      <c r="G26" s="33">
        <v>0</v>
      </c>
      <c r="H26" s="33">
        <v>0</v>
      </c>
      <c r="I26" s="33">
        <v>0</v>
      </c>
      <c r="J26" s="33">
        <v>0</v>
      </c>
      <c r="K26" s="32">
        <v>0</v>
      </c>
    </row>
    <row r="27" spans="2:11" ht="15">
      <c r="B27" s="35"/>
      <c r="C27" s="34"/>
      <c r="D27" s="34">
        <v>3</v>
      </c>
      <c r="E27" s="34" t="s">
        <v>118</v>
      </c>
      <c r="F27" s="33">
        <v>0</v>
      </c>
      <c r="G27" s="33">
        <v>0</v>
      </c>
      <c r="H27" s="33">
        <v>0</v>
      </c>
      <c r="I27" s="33">
        <v>0</v>
      </c>
      <c r="J27" s="33">
        <v>0</v>
      </c>
      <c r="K27" s="32">
        <v>0</v>
      </c>
    </row>
    <row r="28" spans="2:11" ht="15">
      <c r="B28" s="35"/>
      <c r="C28" s="34"/>
      <c r="D28" s="34">
        <v>4</v>
      </c>
      <c r="E28" s="34" t="s">
        <v>117</v>
      </c>
      <c r="F28" s="33">
        <v>0</v>
      </c>
      <c r="G28" s="33">
        <v>0</v>
      </c>
      <c r="H28" s="33">
        <v>0</v>
      </c>
      <c r="I28" s="33">
        <v>0</v>
      </c>
      <c r="J28" s="33">
        <v>0</v>
      </c>
      <c r="K28" s="32">
        <v>0</v>
      </c>
    </row>
    <row r="29" spans="2:11" ht="15">
      <c r="B29" s="35"/>
      <c r="C29" s="34"/>
      <c r="D29" s="34">
        <v>5</v>
      </c>
      <c r="E29" s="34" t="s">
        <v>116</v>
      </c>
      <c r="F29" s="33">
        <v>0</v>
      </c>
      <c r="G29" s="33">
        <v>0</v>
      </c>
      <c r="H29" s="33">
        <v>0</v>
      </c>
      <c r="I29" s="33">
        <v>0</v>
      </c>
      <c r="J29" s="33">
        <v>0</v>
      </c>
      <c r="K29" s="32">
        <v>0</v>
      </c>
    </row>
    <row r="30" spans="2:11" ht="15">
      <c r="B30" s="35"/>
      <c r="C30" s="42">
        <v>5</v>
      </c>
      <c r="D30" s="71" t="s">
        <v>115</v>
      </c>
      <c r="E30" s="82"/>
      <c r="F30" s="36">
        <f aca="true" t="shared" si="5" ref="F30:K30">SUM(F31)</f>
        <v>0</v>
      </c>
      <c r="G30" s="36">
        <f t="shared" si="5"/>
        <v>0</v>
      </c>
      <c r="H30" s="36">
        <f t="shared" si="5"/>
        <v>0</v>
      </c>
      <c r="I30" s="36">
        <f t="shared" si="5"/>
        <v>0</v>
      </c>
      <c r="J30" s="36">
        <f t="shared" si="5"/>
        <v>0</v>
      </c>
      <c r="K30" s="36">
        <f t="shared" si="5"/>
        <v>0</v>
      </c>
    </row>
    <row r="31" spans="2:11" ht="15">
      <c r="B31" s="35"/>
      <c r="C31" s="34"/>
      <c r="D31" s="34">
        <v>2</v>
      </c>
      <c r="E31" s="34" t="s">
        <v>114</v>
      </c>
      <c r="F31" s="33">
        <v>0</v>
      </c>
      <c r="G31" s="33">
        <v>0</v>
      </c>
      <c r="H31" s="33">
        <v>0</v>
      </c>
      <c r="I31" s="33">
        <v>0</v>
      </c>
      <c r="J31" s="33">
        <v>0</v>
      </c>
      <c r="K31" s="32">
        <v>0</v>
      </c>
    </row>
    <row r="32" spans="2:11" ht="15">
      <c r="B32" s="35"/>
      <c r="C32" s="42">
        <v>6</v>
      </c>
      <c r="D32" s="71" t="s">
        <v>113</v>
      </c>
      <c r="E32" s="82"/>
      <c r="F32" s="36">
        <f aca="true" t="shared" si="6" ref="F32:K32">SUM(F33:F36)</f>
        <v>0</v>
      </c>
      <c r="G32" s="36">
        <f t="shared" si="6"/>
        <v>0</v>
      </c>
      <c r="H32" s="36">
        <f t="shared" si="6"/>
        <v>0</v>
      </c>
      <c r="I32" s="36">
        <f t="shared" si="6"/>
        <v>0</v>
      </c>
      <c r="J32" s="36">
        <f t="shared" si="6"/>
        <v>0</v>
      </c>
      <c r="K32" s="36">
        <f t="shared" si="6"/>
        <v>0</v>
      </c>
    </row>
    <row r="33" spans="2:11" ht="15">
      <c r="B33" s="35"/>
      <c r="C33" s="34"/>
      <c r="D33" s="34">
        <v>1</v>
      </c>
      <c r="E33" s="34" t="s">
        <v>112</v>
      </c>
      <c r="F33" s="33">
        <v>0</v>
      </c>
      <c r="G33" s="33">
        <v>0</v>
      </c>
      <c r="H33" s="33">
        <v>0</v>
      </c>
      <c r="I33" s="33">
        <v>0</v>
      </c>
      <c r="J33" s="33">
        <v>0</v>
      </c>
      <c r="K33" s="32">
        <v>0</v>
      </c>
    </row>
    <row r="34" spans="2:11" ht="15">
      <c r="B34" s="35"/>
      <c r="C34" s="34"/>
      <c r="D34" s="34">
        <v>2</v>
      </c>
      <c r="E34" s="34" t="s">
        <v>111</v>
      </c>
      <c r="F34" s="33">
        <v>0</v>
      </c>
      <c r="G34" s="33">
        <v>0</v>
      </c>
      <c r="H34" s="33">
        <v>0</v>
      </c>
      <c r="I34" s="33">
        <v>0</v>
      </c>
      <c r="J34" s="33">
        <v>0</v>
      </c>
      <c r="K34" s="32">
        <v>0</v>
      </c>
    </row>
    <row r="35" spans="2:11" ht="15">
      <c r="B35" s="35"/>
      <c r="C35" s="34"/>
      <c r="D35" s="34">
        <v>3</v>
      </c>
      <c r="E35" s="34" t="s">
        <v>110</v>
      </c>
      <c r="F35" s="33">
        <v>0</v>
      </c>
      <c r="G35" s="33">
        <v>0</v>
      </c>
      <c r="H35" s="33">
        <v>0</v>
      </c>
      <c r="I35" s="33">
        <v>0</v>
      </c>
      <c r="J35" s="33">
        <v>0</v>
      </c>
      <c r="K35" s="32">
        <v>0</v>
      </c>
    </row>
    <row r="36" spans="2:11" ht="15">
      <c r="B36" s="35"/>
      <c r="C36" s="34"/>
      <c r="D36" s="34">
        <v>4</v>
      </c>
      <c r="E36" s="34" t="s">
        <v>109</v>
      </c>
      <c r="F36" s="33">
        <v>0</v>
      </c>
      <c r="G36" s="33">
        <v>0</v>
      </c>
      <c r="H36" s="33">
        <v>0</v>
      </c>
      <c r="I36" s="33">
        <v>0</v>
      </c>
      <c r="J36" s="33">
        <v>0</v>
      </c>
      <c r="K36" s="32">
        <v>0</v>
      </c>
    </row>
    <row r="37" spans="2:11" ht="15">
      <c r="B37" s="35"/>
      <c r="C37" s="42">
        <v>7</v>
      </c>
      <c r="D37" s="71" t="s">
        <v>108</v>
      </c>
      <c r="E37" s="82"/>
      <c r="F37" s="36">
        <f aca="true" t="shared" si="7" ref="F37:K37">SUM(F38:F43)</f>
        <v>0</v>
      </c>
      <c r="G37" s="33">
        <f t="shared" si="7"/>
        <v>0</v>
      </c>
      <c r="H37" s="36">
        <f t="shared" si="7"/>
        <v>0</v>
      </c>
      <c r="I37" s="36">
        <f t="shared" si="7"/>
        <v>0</v>
      </c>
      <c r="J37" s="36">
        <f t="shared" si="7"/>
        <v>0</v>
      </c>
      <c r="K37" s="36">
        <f t="shared" si="7"/>
        <v>0</v>
      </c>
    </row>
    <row r="38" spans="2:11" ht="15">
      <c r="B38" s="35"/>
      <c r="C38" s="34"/>
      <c r="D38" s="34">
        <v>1</v>
      </c>
      <c r="E38" s="34" t="s">
        <v>107</v>
      </c>
      <c r="F38" s="33">
        <v>0</v>
      </c>
      <c r="G38" s="33">
        <v>0</v>
      </c>
      <c r="H38" s="33">
        <v>0</v>
      </c>
      <c r="I38" s="33">
        <v>0</v>
      </c>
      <c r="J38" s="33">
        <v>0</v>
      </c>
      <c r="K38" s="32">
        <v>0</v>
      </c>
    </row>
    <row r="39" spans="2:11" ht="15">
      <c r="B39" s="35"/>
      <c r="C39" s="34"/>
      <c r="D39" s="34">
        <v>2</v>
      </c>
      <c r="E39" s="34" t="s">
        <v>106</v>
      </c>
      <c r="F39" s="33">
        <v>0</v>
      </c>
      <c r="G39" s="33">
        <v>0</v>
      </c>
      <c r="H39" s="33">
        <v>0</v>
      </c>
      <c r="I39" s="33">
        <v>0</v>
      </c>
      <c r="J39" s="33">
        <v>0</v>
      </c>
      <c r="K39" s="32">
        <v>0</v>
      </c>
    </row>
    <row r="40" spans="2:11" ht="15">
      <c r="B40" s="35"/>
      <c r="C40" s="34"/>
      <c r="D40" s="34">
        <v>3</v>
      </c>
      <c r="E40" s="34" t="s">
        <v>105</v>
      </c>
      <c r="F40" s="33">
        <v>0</v>
      </c>
      <c r="G40" s="33">
        <v>0</v>
      </c>
      <c r="H40" s="33">
        <v>0</v>
      </c>
      <c r="I40" s="33">
        <v>0</v>
      </c>
      <c r="J40" s="33">
        <v>0</v>
      </c>
      <c r="K40" s="32">
        <v>0</v>
      </c>
    </row>
    <row r="41" spans="2:11" ht="15">
      <c r="B41" s="35"/>
      <c r="C41" s="34"/>
      <c r="D41" s="34">
        <v>4</v>
      </c>
      <c r="E41" s="34" t="s">
        <v>104</v>
      </c>
      <c r="F41" s="33">
        <v>0</v>
      </c>
      <c r="G41" s="33">
        <v>0</v>
      </c>
      <c r="H41" s="33">
        <v>0</v>
      </c>
      <c r="I41" s="33">
        <v>0</v>
      </c>
      <c r="J41" s="33">
        <v>0</v>
      </c>
      <c r="K41" s="32">
        <v>0</v>
      </c>
    </row>
    <row r="42" spans="2:11" ht="15">
      <c r="B42" s="35"/>
      <c r="C42" s="34"/>
      <c r="D42" s="34">
        <v>5</v>
      </c>
      <c r="E42" s="34" t="s">
        <v>103</v>
      </c>
      <c r="F42" s="33">
        <v>0</v>
      </c>
      <c r="G42" s="33">
        <v>0</v>
      </c>
      <c r="H42" s="33">
        <v>0</v>
      </c>
      <c r="I42" s="33">
        <v>0</v>
      </c>
      <c r="J42" s="33">
        <v>0</v>
      </c>
      <c r="K42" s="32">
        <v>0</v>
      </c>
    </row>
    <row r="43" spans="2:11" ht="22.5">
      <c r="B43" s="35"/>
      <c r="C43" s="34"/>
      <c r="D43" s="34">
        <v>6</v>
      </c>
      <c r="E43" s="34" t="s">
        <v>102</v>
      </c>
      <c r="F43" s="33">
        <v>0</v>
      </c>
      <c r="G43" s="33">
        <v>0</v>
      </c>
      <c r="H43" s="33">
        <v>0</v>
      </c>
      <c r="I43" s="33">
        <v>0</v>
      </c>
      <c r="J43" s="33">
        <v>0</v>
      </c>
      <c r="K43" s="32">
        <v>0</v>
      </c>
    </row>
    <row r="44" spans="2:11" ht="15">
      <c r="B44" s="35"/>
      <c r="C44" s="42">
        <v>9</v>
      </c>
      <c r="D44" s="71" t="s">
        <v>101</v>
      </c>
      <c r="E44" s="82"/>
      <c r="F44" s="36">
        <f aca="true" t="shared" si="8" ref="F44:K44">SUM(F45:F46)</f>
        <v>0</v>
      </c>
      <c r="G44" s="36">
        <f t="shared" si="8"/>
        <v>0</v>
      </c>
      <c r="H44" s="36">
        <f t="shared" si="8"/>
        <v>0</v>
      </c>
      <c r="I44" s="36">
        <f t="shared" si="8"/>
        <v>0</v>
      </c>
      <c r="J44" s="36">
        <f t="shared" si="8"/>
        <v>0</v>
      </c>
      <c r="K44" s="36">
        <f t="shared" si="8"/>
        <v>0</v>
      </c>
    </row>
    <row r="45" spans="2:11" ht="15">
      <c r="B45" s="35"/>
      <c r="C45" s="34"/>
      <c r="D45" s="34">
        <v>1</v>
      </c>
      <c r="E45" s="34" t="s">
        <v>100</v>
      </c>
      <c r="F45" s="33">
        <v>0</v>
      </c>
      <c r="G45" s="33">
        <v>0</v>
      </c>
      <c r="H45" s="33">
        <v>0</v>
      </c>
      <c r="I45" s="33">
        <v>0</v>
      </c>
      <c r="J45" s="33">
        <v>0</v>
      </c>
      <c r="K45" s="32">
        <v>0</v>
      </c>
    </row>
    <row r="46" spans="2:11" ht="22.5">
      <c r="B46" s="35"/>
      <c r="C46" s="34"/>
      <c r="D46" s="34">
        <v>2</v>
      </c>
      <c r="E46" s="34" t="s">
        <v>99</v>
      </c>
      <c r="F46" s="33">
        <v>0</v>
      </c>
      <c r="G46" s="33">
        <v>0</v>
      </c>
      <c r="H46" s="33">
        <v>0</v>
      </c>
      <c r="I46" s="33">
        <v>0</v>
      </c>
      <c r="J46" s="33">
        <v>0</v>
      </c>
      <c r="K46" s="32">
        <v>0</v>
      </c>
    </row>
    <row r="47" spans="2:11" ht="15">
      <c r="B47" s="35"/>
      <c r="C47" s="42">
        <v>10</v>
      </c>
      <c r="D47" s="71" t="s">
        <v>98</v>
      </c>
      <c r="E47" s="82"/>
      <c r="F47" s="36">
        <f aca="true" t="shared" si="9" ref="F47:K47">SUM(F48:F49)</f>
        <v>0</v>
      </c>
      <c r="G47" s="36">
        <f t="shared" si="9"/>
        <v>0</v>
      </c>
      <c r="H47" s="36">
        <f t="shared" si="9"/>
        <v>0</v>
      </c>
      <c r="I47" s="36">
        <f t="shared" si="9"/>
        <v>0</v>
      </c>
      <c r="J47" s="36">
        <f t="shared" si="9"/>
        <v>0</v>
      </c>
      <c r="K47" s="36">
        <f t="shared" si="9"/>
        <v>0</v>
      </c>
    </row>
    <row r="48" spans="2:11" ht="22.5">
      <c r="B48" s="35"/>
      <c r="C48" s="34"/>
      <c r="D48" s="34">
        <v>1</v>
      </c>
      <c r="E48" s="34" t="s">
        <v>97</v>
      </c>
      <c r="F48" s="33">
        <v>0</v>
      </c>
      <c r="G48" s="33">
        <v>0</v>
      </c>
      <c r="H48" s="33">
        <v>0</v>
      </c>
      <c r="I48" s="33">
        <v>0</v>
      </c>
      <c r="J48" s="33">
        <v>0</v>
      </c>
      <c r="K48" s="32">
        <v>0</v>
      </c>
    </row>
    <row r="49" spans="2:11" ht="15">
      <c r="B49" s="35"/>
      <c r="C49" s="34"/>
      <c r="D49" s="34">
        <v>2</v>
      </c>
      <c r="E49" s="34" t="s">
        <v>96</v>
      </c>
      <c r="F49" s="33">
        <v>0</v>
      </c>
      <c r="G49" s="33">
        <v>0</v>
      </c>
      <c r="H49" s="33">
        <v>0</v>
      </c>
      <c r="I49" s="33">
        <v>0</v>
      </c>
      <c r="J49" s="33">
        <v>0</v>
      </c>
      <c r="K49" s="32">
        <v>0</v>
      </c>
    </row>
    <row r="50" spans="2:11" ht="15">
      <c r="B50" s="31"/>
      <c r="C50" s="69" t="s">
        <v>95</v>
      </c>
      <c r="D50" s="69"/>
      <c r="E50" s="70"/>
      <c r="F50" s="29">
        <f aca="true" t="shared" si="10" ref="F50:K50">F9</f>
        <v>0</v>
      </c>
      <c r="G50" s="29">
        <f t="shared" si="10"/>
        <v>0</v>
      </c>
      <c r="H50" s="29">
        <f t="shared" si="10"/>
        <v>0</v>
      </c>
      <c r="I50" s="29">
        <f t="shared" si="10"/>
        <v>0</v>
      </c>
      <c r="J50" s="29">
        <f t="shared" si="10"/>
        <v>0</v>
      </c>
      <c r="K50" s="29">
        <f t="shared" si="10"/>
        <v>0</v>
      </c>
    </row>
    <row r="51" spans="6:11" ht="9" customHeight="1">
      <c r="F51" s="28"/>
      <c r="G51" s="28"/>
      <c r="H51" s="28"/>
      <c r="I51" s="28"/>
      <c r="J51" s="28"/>
      <c r="K51" s="28"/>
    </row>
    <row r="52" ht="15" customHeight="1"/>
    <row r="53" ht="15" customHeight="1"/>
  </sheetData>
  <sheetProtection/>
  <mergeCells count="18">
    <mergeCell ref="D25:E25"/>
    <mergeCell ref="C50:E50"/>
    <mergeCell ref="D44:E44"/>
    <mergeCell ref="D47:E47"/>
    <mergeCell ref="C9:E9"/>
    <mergeCell ref="D10:E10"/>
    <mergeCell ref="D30:E30"/>
    <mergeCell ref="D32:E32"/>
    <mergeCell ref="D37:E37"/>
    <mergeCell ref="D17:E17"/>
    <mergeCell ref="D22:E22"/>
    <mergeCell ref="B1:K1"/>
    <mergeCell ref="B2:K2"/>
    <mergeCell ref="B3:K3"/>
    <mergeCell ref="B4:K4"/>
    <mergeCell ref="B6:E8"/>
    <mergeCell ref="F6:J6"/>
    <mergeCell ref="K6:K7"/>
  </mergeCells>
  <printOptions horizontalCentered="1"/>
  <pageMargins left="0.7" right="0.29" top="0.5905511811023623" bottom="0.1968503937007874" header="0" footer="0"/>
  <pageSetup fitToHeight="0" fitToWidth="1" horizontalDpi="300" verticalDpi="300" orientation="landscape" scale="69" r:id="rId2"/>
  <headerFooter>
    <oddFooter>&amp;R&amp;10Programática/15</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K44"/>
  <sheetViews>
    <sheetView view="pageBreakPreview" zoomScale="98" zoomScaleSheetLayoutView="98" zoomScalePageLayoutView="0" workbookViewId="0" topLeftCell="A1">
      <selection activeCell="G46" sqref="G46"/>
    </sheetView>
  </sheetViews>
  <sheetFormatPr defaultColWidth="11.421875" defaultRowHeight="15"/>
  <cols>
    <col min="1" max="1" width="2.140625" style="27" customWidth="1"/>
    <col min="2" max="4" width="2.7109375" style="26" customWidth="1"/>
    <col min="5" max="5" width="62.7109375" style="26" customWidth="1"/>
    <col min="6" max="10" width="16.7109375" style="26" customWidth="1"/>
    <col min="11" max="11" width="15.8515625" style="26" customWidth="1"/>
    <col min="12" max="12" width="1.7109375" style="0" customWidth="1"/>
  </cols>
  <sheetData>
    <row r="1" spans="2:11" ht="18" customHeight="1">
      <c r="B1" s="72" t="s">
        <v>64</v>
      </c>
      <c r="C1" s="72"/>
      <c r="D1" s="72"/>
      <c r="E1" s="72"/>
      <c r="F1" s="72"/>
      <c r="G1" s="72"/>
      <c r="H1" s="72"/>
      <c r="I1" s="72"/>
      <c r="J1" s="72"/>
      <c r="K1" s="81"/>
    </row>
    <row r="2" spans="2:11" ht="18" customHeight="1">
      <c r="B2" s="72" t="s">
        <v>66</v>
      </c>
      <c r="C2" s="72"/>
      <c r="D2" s="72"/>
      <c r="E2" s="72"/>
      <c r="F2" s="72"/>
      <c r="G2" s="72"/>
      <c r="H2" s="72"/>
      <c r="I2" s="72"/>
      <c r="J2" s="72"/>
      <c r="K2" s="72"/>
    </row>
    <row r="3" spans="2:11" ht="18" customHeight="1">
      <c r="B3" s="72" t="s">
        <v>72</v>
      </c>
      <c r="C3" s="72"/>
      <c r="D3" s="72"/>
      <c r="E3" s="72"/>
      <c r="F3" s="72"/>
      <c r="G3" s="72"/>
      <c r="H3" s="72"/>
      <c r="I3" s="72"/>
      <c r="J3" s="72"/>
      <c r="K3" s="72"/>
    </row>
    <row r="4" spans="2:11" ht="18" customHeight="1">
      <c r="B4" s="72" t="s">
        <v>67</v>
      </c>
      <c r="C4" s="72"/>
      <c r="D4" s="72"/>
      <c r="E4" s="72"/>
      <c r="F4" s="72"/>
      <c r="G4" s="72"/>
      <c r="H4" s="72"/>
      <c r="I4" s="72"/>
      <c r="J4" s="72"/>
      <c r="K4" s="81"/>
    </row>
    <row r="5" spans="2:11" s="27" customFormat="1" ht="2.25" customHeight="1" thickBot="1">
      <c r="B5" s="41"/>
      <c r="C5" s="41" t="s">
        <v>0</v>
      </c>
      <c r="D5" s="41"/>
      <c r="E5" s="41"/>
      <c r="F5" s="41"/>
      <c r="G5" s="41"/>
      <c r="H5" s="41"/>
      <c r="I5" s="41"/>
      <c r="J5" s="41"/>
      <c r="K5" s="41"/>
    </row>
    <row r="6" spans="2:11" ht="15.75" thickBot="1">
      <c r="B6" s="73" t="s">
        <v>2</v>
      </c>
      <c r="C6" s="74"/>
      <c r="D6" s="74"/>
      <c r="E6" s="74"/>
      <c r="F6" s="79" t="s">
        <v>3</v>
      </c>
      <c r="G6" s="79"/>
      <c r="H6" s="79"/>
      <c r="I6" s="79"/>
      <c r="J6" s="79"/>
      <c r="K6" s="79" t="s">
        <v>4</v>
      </c>
    </row>
    <row r="7" spans="2:11" ht="23.25" thickBot="1">
      <c r="B7" s="75"/>
      <c r="C7" s="76"/>
      <c r="D7" s="76"/>
      <c r="E7" s="76"/>
      <c r="F7" s="40" t="s">
        <v>5</v>
      </c>
      <c r="G7" s="40" t="s">
        <v>6</v>
      </c>
      <c r="H7" s="40" t="s">
        <v>7</v>
      </c>
      <c r="I7" s="40" t="s">
        <v>8</v>
      </c>
      <c r="J7" s="40" t="s">
        <v>9</v>
      </c>
      <c r="K7" s="79"/>
    </row>
    <row r="8" spans="2:11" ht="15.75" customHeight="1" thickBot="1">
      <c r="B8" s="77"/>
      <c r="C8" s="78"/>
      <c r="D8" s="78"/>
      <c r="E8" s="78"/>
      <c r="F8" s="40">
        <v>1</v>
      </c>
      <c r="G8" s="40">
        <v>2</v>
      </c>
      <c r="H8" s="40" t="s">
        <v>10</v>
      </c>
      <c r="I8" s="40">
        <v>4</v>
      </c>
      <c r="J8" s="40">
        <v>5</v>
      </c>
      <c r="K8" s="40" t="s">
        <v>11</v>
      </c>
    </row>
    <row r="9" spans="2:11" ht="15" customHeight="1">
      <c r="B9" s="37">
        <v>4</v>
      </c>
      <c r="C9" s="71" t="s">
        <v>68</v>
      </c>
      <c r="D9" s="71"/>
      <c r="E9" s="82"/>
      <c r="F9" s="36">
        <f aca="true" t="shared" si="0" ref="F9:K9">F11+F15+F23+F27+F32+F35+F19+F21</f>
        <v>0</v>
      </c>
      <c r="G9" s="36">
        <f t="shared" si="0"/>
        <v>0</v>
      </c>
      <c r="H9" s="36">
        <f t="shared" si="0"/>
        <v>0</v>
      </c>
      <c r="I9" s="36">
        <f t="shared" si="0"/>
        <v>0</v>
      </c>
      <c r="J9" s="36">
        <f t="shared" si="0"/>
        <v>0</v>
      </c>
      <c r="K9" s="36">
        <f t="shared" si="0"/>
        <v>0</v>
      </c>
    </row>
    <row r="10" spans="2:11" ht="15" customHeight="1">
      <c r="B10" s="35"/>
      <c r="C10" s="34"/>
      <c r="D10" s="34"/>
      <c r="E10" s="34"/>
      <c r="F10" s="33"/>
      <c r="G10" s="33"/>
      <c r="H10" s="33"/>
      <c r="I10" s="33"/>
      <c r="J10" s="33"/>
      <c r="K10" s="32"/>
    </row>
    <row r="11" spans="2:11" ht="15" customHeight="1">
      <c r="B11" s="35"/>
      <c r="C11" s="42">
        <v>1</v>
      </c>
      <c r="D11" s="71" t="s">
        <v>148</v>
      </c>
      <c r="E11" s="82"/>
      <c r="F11" s="36">
        <f aca="true" t="shared" si="1" ref="F11:K11">SUM(F12:F14)</f>
        <v>0</v>
      </c>
      <c r="G11" s="36">
        <f t="shared" si="1"/>
        <v>0</v>
      </c>
      <c r="H11" s="36">
        <f t="shared" si="1"/>
        <v>0</v>
      </c>
      <c r="I11" s="36">
        <f t="shared" si="1"/>
        <v>0</v>
      </c>
      <c r="J11" s="36">
        <f t="shared" si="1"/>
        <v>0</v>
      </c>
      <c r="K11" s="36">
        <f t="shared" si="1"/>
        <v>0</v>
      </c>
    </row>
    <row r="12" spans="2:11" ht="15" customHeight="1">
      <c r="B12" s="35"/>
      <c r="C12" s="42"/>
      <c r="D12" s="34">
        <v>1</v>
      </c>
      <c r="E12" s="34" t="s">
        <v>186</v>
      </c>
      <c r="F12" s="33">
        <v>0</v>
      </c>
      <c r="G12" s="33">
        <v>0</v>
      </c>
      <c r="H12" s="33">
        <v>0</v>
      </c>
      <c r="I12" s="33">
        <v>0</v>
      </c>
      <c r="J12" s="33">
        <v>0</v>
      </c>
      <c r="K12" s="32">
        <v>0</v>
      </c>
    </row>
    <row r="13" spans="2:11" ht="15" customHeight="1">
      <c r="B13" s="35"/>
      <c r="C13" s="42"/>
      <c r="D13" s="34">
        <v>2</v>
      </c>
      <c r="E13" s="34" t="s">
        <v>187</v>
      </c>
      <c r="F13" s="33">
        <v>0</v>
      </c>
      <c r="G13" s="33">
        <v>0</v>
      </c>
      <c r="H13" s="33">
        <v>0</v>
      </c>
      <c r="I13" s="33">
        <v>0</v>
      </c>
      <c r="J13" s="33">
        <v>0</v>
      </c>
      <c r="K13" s="32">
        <v>0</v>
      </c>
    </row>
    <row r="14" spans="2:11" ht="15" customHeight="1">
      <c r="B14" s="35"/>
      <c r="C14" s="34"/>
      <c r="D14" s="34">
        <v>3</v>
      </c>
      <c r="E14" s="34" t="s">
        <v>188</v>
      </c>
      <c r="F14" s="33">
        <v>0</v>
      </c>
      <c r="G14" s="33">
        <v>0</v>
      </c>
      <c r="H14" s="33">
        <v>0</v>
      </c>
      <c r="I14" s="33">
        <v>0</v>
      </c>
      <c r="J14" s="33">
        <v>0</v>
      </c>
      <c r="K14" s="32">
        <v>0</v>
      </c>
    </row>
    <row r="15" spans="2:11" ht="15" customHeight="1">
      <c r="B15" s="35"/>
      <c r="C15" s="42">
        <v>2</v>
      </c>
      <c r="D15" s="71" t="s">
        <v>149</v>
      </c>
      <c r="E15" s="82"/>
      <c r="F15" s="36">
        <f aca="true" t="shared" si="2" ref="F15:K15">SUM(F16:F18)</f>
        <v>0</v>
      </c>
      <c r="G15" s="36">
        <f t="shared" si="2"/>
        <v>0</v>
      </c>
      <c r="H15" s="36">
        <f t="shared" si="2"/>
        <v>0</v>
      </c>
      <c r="I15" s="36">
        <f t="shared" si="2"/>
        <v>0</v>
      </c>
      <c r="J15" s="36">
        <f t="shared" si="2"/>
        <v>0</v>
      </c>
      <c r="K15" s="36">
        <f t="shared" si="2"/>
        <v>0</v>
      </c>
    </row>
    <row r="16" spans="2:11" ht="15" customHeight="1">
      <c r="B16" s="35"/>
      <c r="C16" s="34"/>
      <c r="D16" s="34">
        <v>3</v>
      </c>
      <c r="E16" s="34" t="s">
        <v>189</v>
      </c>
      <c r="F16" s="33">
        <v>0</v>
      </c>
      <c r="G16" s="33">
        <v>0</v>
      </c>
      <c r="H16" s="33">
        <v>0</v>
      </c>
      <c r="I16" s="33">
        <v>0</v>
      </c>
      <c r="J16" s="33">
        <v>0</v>
      </c>
      <c r="K16" s="32">
        <v>0</v>
      </c>
    </row>
    <row r="17" spans="2:11" ht="15" customHeight="1">
      <c r="B17" s="35"/>
      <c r="C17" s="34"/>
      <c r="D17" s="34">
        <v>4</v>
      </c>
      <c r="E17" s="34" t="s">
        <v>190</v>
      </c>
      <c r="F17" s="33">
        <v>0</v>
      </c>
      <c r="G17" s="33">
        <v>0</v>
      </c>
      <c r="H17" s="33">
        <v>0</v>
      </c>
      <c r="I17" s="33">
        <v>0</v>
      </c>
      <c r="J17" s="33">
        <v>0</v>
      </c>
      <c r="K17" s="32">
        <v>0</v>
      </c>
    </row>
    <row r="18" spans="2:11" ht="15" customHeight="1">
      <c r="B18" s="35"/>
      <c r="C18" s="34"/>
      <c r="D18" s="34">
        <v>5</v>
      </c>
      <c r="E18" s="34" t="s">
        <v>191</v>
      </c>
      <c r="F18" s="33">
        <v>0</v>
      </c>
      <c r="G18" s="33">
        <v>0</v>
      </c>
      <c r="H18" s="33">
        <v>0</v>
      </c>
      <c r="I18" s="33">
        <v>0</v>
      </c>
      <c r="J18" s="33">
        <v>0</v>
      </c>
      <c r="K18" s="32">
        <v>0</v>
      </c>
    </row>
    <row r="19" spans="2:11" ht="15" customHeight="1">
      <c r="B19" s="35"/>
      <c r="C19" s="42">
        <v>3</v>
      </c>
      <c r="D19" s="71" t="s">
        <v>150</v>
      </c>
      <c r="E19" s="82"/>
      <c r="F19" s="36">
        <f aca="true" t="shared" si="3" ref="F19:K19">+F20</f>
        <v>0</v>
      </c>
      <c r="G19" s="36">
        <f t="shared" si="3"/>
        <v>0</v>
      </c>
      <c r="H19" s="36">
        <f t="shared" si="3"/>
        <v>0</v>
      </c>
      <c r="I19" s="36">
        <f t="shared" si="3"/>
        <v>0</v>
      </c>
      <c r="J19" s="36">
        <f t="shared" si="3"/>
        <v>0</v>
      </c>
      <c r="K19" s="36">
        <f t="shared" si="3"/>
        <v>0</v>
      </c>
    </row>
    <row r="20" spans="2:11" ht="22.5">
      <c r="B20" s="35"/>
      <c r="C20" s="34"/>
      <c r="D20" s="34">
        <v>1</v>
      </c>
      <c r="E20" s="34" t="s">
        <v>192</v>
      </c>
      <c r="F20" s="33">
        <v>0</v>
      </c>
      <c r="G20" s="33">
        <v>0</v>
      </c>
      <c r="H20" s="33">
        <v>0</v>
      </c>
      <c r="I20" s="33">
        <v>0</v>
      </c>
      <c r="J20" s="33">
        <v>0</v>
      </c>
      <c r="K20" s="32">
        <v>0</v>
      </c>
    </row>
    <row r="21" spans="2:11" ht="15" customHeight="1">
      <c r="B21" s="35"/>
      <c r="C21" s="42">
        <v>4</v>
      </c>
      <c r="D21" s="71" t="s">
        <v>151</v>
      </c>
      <c r="E21" s="82"/>
      <c r="F21" s="36">
        <f aca="true" t="shared" si="4" ref="F21:K21">+F22</f>
        <v>0</v>
      </c>
      <c r="G21" s="36">
        <f t="shared" si="4"/>
        <v>0</v>
      </c>
      <c r="H21" s="36">
        <f t="shared" si="4"/>
        <v>0</v>
      </c>
      <c r="I21" s="36">
        <f t="shared" si="4"/>
        <v>0</v>
      </c>
      <c r="J21" s="36">
        <f t="shared" si="4"/>
        <v>0</v>
      </c>
      <c r="K21" s="36">
        <f t="shared" si="4"/>
        <v>0</v>
      </c>
    </row>
    <row r="22" spans="2:11" ht="21.75" customHeight="1">
      <c r="B22" s="35"/>
      <c r="C22" s="34"/>
      <c r="D22" s="34">
        <v>1</v>
      </c>
      <c r="E22" s="34" t="s">
        <v>193</v>
      </c>
      <c r="F22" s="33">
        <v>0</v>
      </c>
      <c r="G22" s="33">
        <v>0</v>
      </c>
      <c r="H22" s="33">
        <v>0</v>
      </c>
      <c r="I22" s="33">
        <v>0</v>
      </c>
      <c r="J22" s="33">
        <v>0</v>
      </c>
      <c r="K22" s="32">
        <v>0</v>
      </c>
    </row>
    <row r="23" spans="2:11" ht="15" customHeight="1">
      <c r="B23" s="35"/>
      <c r="C23" s="42">
        <v>6</v>
      </c>
      <c r="D23" s="71" t="s">
        <v>152</v>
      </c>
      <c r="E23" s="82"/>
      <c r="F23" s="36">
        <f aca="true" t="shared" si="5" ref="F23:K23">SUM(F24:F26)</f>
        <v>0</v>
      </c>
      <c r="G23" s="36">
        <f t="shared" si="5"/>
        <v>0</v>
      </c>
      <c r="H23" s="36">
        <f t="shared" si="5"/>
        <v>0</v>
      </c>
      <c r="I23" s="36">
        <f t="shared" si="5"/>
        <v>0</v>
      </c>
      <c r="J23" s="36">
        <f t="shared" si="5"/>
        <v>0</v>
      </c>
      <c r="K23" s="36">
        <f t="shared" si="5"/>
        <v>0</v>
      </c>
    </row>
    <row r="24" spans="2:11" ht="22.5">
      <c r="B24" s="35"/>
      <c r="C24" s="34"/>
      <c r="D24" s="34">
        <v>1</v>
      </c>
      <c r="E24" s="34" t="s">
        <v>194</v>
      </c>
      <c r="F24" s="33">
        <v>0</v>
      </c>
      <c r="G24" s="33">
        <v>0</v>
      </c>
      <c r="H24" s="33">
        <v>0</v>
      </c>
      <c r="I24" s="33">
        <v>0</v>
      </c>
      <c r="J24" s="33">
        <v>0</v>
      </c>
      <c r="K24" s="32">
        <v>0</v>
      </c>
    </row>
    <row r="25" spans="2:11" ht="21.75" customHeight="1">
      <c r="B25" s="35"/>
      <c r="C25" s="34"/>
      <c r="D25" s="34">
        <v>2</v>
      </c>
      <c r="E25" s="34" t="s">
        <v>195</v>
      </c>
      <c r="F25" s="33">
        <v>0</v>
      </c>
      <c r="G25" s="33">
        <v>0</v>
      </c>
      <c r="H25" s="33">
        <v>0</v>
      </c>
      <c r="I25" s="33">
        <v>0</v>
      </c>
      <c r="J25" s="33">
        <v>0</v>
      </c>
      <c r="K25" s="32">
        <v>0</v>
      </c>
    </row>
    <row r="26" spans="2:11" ht="15">
      <c r="B26" s="35"/>
      <c r="C26" s="34"/>
      <c r="D26" s="34">
        <v>3</v>
      </c>
      <c r="E26" s="34" t="s">
        <v>196</v>
      </c>
      <c r="F26" s="33">
        <v>0</v>
      </c>
      <c r="G26" s="33">
        <v>0</v>
      </c>
      <c r="H26" s="33">
        <v>0</v>
      </c>
      <c r="I26" s="33">
        <v>0</v>
      </c>
      <c r="J26" s="33">
        <v>0</v>
      </c>
      <c r="K26" s="32">
        <v>0</v>
      </c>
    </row>
    <row r="27" spans="2:11" ht="21.75" customHeight="1">
      <c r="B27" s="35"/>
      <c r="C27" s="42">
        <v>7</v>
      </c>
      <c r="D27" s="71" t="s">
        <v>153</v>
      </c>
      <c r="E27" s="82"/>
      <c r="F27" s="36">
        <f aca="true" t="shared" si="6" ref="F27:K27">SUM(F28:F30)</f>
        <v>0</v>
      </c>
      <c r="G27" s="36">
        <f t="shared" si="6"/>
        <v>0</v>
      </c>
      <c r="H27" s="36">
        <f t="shared" si="6"/>
        <v>0</v>
      </c>
      <c r="I27" s="36">
        <f t="shared" si="6"/>
        <v>0</v>
      </c>
      <c r="J27" s="36">
        <f t="shared" si="6"/>
        <v>0</v>
      </c>
      <c r="K27" s="36">
        <f t="shared" si="6"/>
        <v>0</v>
      </c>
    </row>
    <row r="28" spans="2:11" ht="15">
      <c r="B28" s="35"/>
      <c r="C28" s="34"/>
      <c r="D28" s="34">
        <v>1</v>
      </c>
      <c r="E28" s="34" t="s">
        <v>197</v>
      </c>
      <c r="F28" s="33">
        <v>0</v>
      </c>
      <c r="G28" s="33">
        <v>0</v>
      </c>
      <c r="H28" s="33">
        <v>0</v>
      </c>
      <c r="I28" s="33">
        <v>0</v>
      </c>
      <c r="J28" s="33">
        <v>0</v>
      </c>
      <c r="K28" s="32">
        <v>0</v>
      </c>
    </row>
    <row r="29" spans="2:11" ht="15">
      <c r="B29" s="35"/>
      <c r="C29" s="34"/>
      <c r="D29" s="34">
        <v>2</v>
      </c>
      <c r="E29" s="34" t="s">
        <v>198</v>
      </c>
      <c r="F29" s="33">
        <v>0</v>
      </c>
      <c r="G29" s="33">
        <v>0</v>
      </c>
      <c r="H29" s="33">
        <v>0</v>
      </c>
      <c r="I29" s="33">
        <v>0</v>
      </c>
      <c r="J29" s="33">
        <v>0</v>
      </c>
      <c r="K29" s="32">
        <v>0</v>
      </c>
    </row>
    <row r="30" spans="2:11" ht="15">
      <c r="B30" s="35"/>
      <c r="C30" s="34"/>
      <c r="D30" s="34">
        <v>3</v>
      </c>
      <c r="E30" s="34" t="s">
        <v>199</v>
      </c>
      <c r="F30" s="33">
        <v>0</v>
      </c>
      <c r="G30" s="33">
        <v>0</v>
      </c>
      <c r="H30" s="33">
        <v>0</v>
      </c>
      <c r="I30" s="33">
        <v>0</v>
      </c>
      <c r="J30" s="33">
        <v>0</v>
      </c>
      <c r="K30" s="32">
        <v>0</v>
      </c>
    </row>
    <row r="31" spans="2:11" ht="22.5">
      <c r="B31" s="35"/>
      <c r="C31" s="34"/>
      <c r="D31" s="34">
        <v>6</v>
      </c>
      <c r="E31" s="34" t="s">
        <v>200</v>
      </c>
      <c r="F31" s="33">
        <v>0</v>
      </c>
      <c r="G31" s="33">
        <v>0</v>
      </c>
      <c r="H31" s="33">
        <v>0</v>
      </c>
      <c r="I31" s="33">
        <v>0</v>
      </c>
      <c r="J31" s="33">
        <v>0</v>
      </c>
      <c r="K31" s="32">
        <v>0</v>
      </c>
    </row>
    <row r="32" spans="2:11" ht="15" customHeight="1">
      <c r="B32" s="35"/>
      <c r="C32" s="42">
        <v>8</v>
      </c>
      <c r="D32" s="71" t="s">
        <v>154</v>
      </c>
      <c r="E32" s="82"/>
      <c r="F32" s="36">
        <f aca="true" t="shared" si="7" ref="F32:K32">SUM(F33:F34)</f>
        <v>0</v>
      </c>
      <c r="G32" s="36">
        <f t="shared" si="7"/>
        <v>0</v>
      </c>
      <c r="H32" s="36">
        <f t="shared" si="7"/>
        <v>0</v>
      </c>
      <c r="I32" s="36">
        <f t="shared" si="7"/>
        <v>0</v>
      </c>
      <c r="J32" s="36">
        <f t="shared" si="7"/>
        <v>0</v>
      </c>
      <c r="K32" s="36">
        <f t="shared" si="7"/>
        <v>0</v>
      </c>
    </row>
    <row r="33" spans="2:11" ht="15" customHeight="1">
      <c r="B33" s="35"/>
      <c r="C33" s="34"/>
      <c r="D33" s="34">
        <v>1</v>
      </c>
      <c r="E33" s="34" t="s">
        <v>201</v>
      </c>
      <c r="F33" s="33">
        <v>0</v>
      </c>
      <c r="G33" s="33">
        <v>0</v>
      </c>
      <c r="H33" s="33">
        <v>0</v>
      </c>
      <c r="I33" s="33">
        <v>0</v>
      </c>
      <c r="J33" s="33">
        <v>0</v>
      </c>
      <c r="K33" s="32">
        <v>0</v>
      </c>
    </row>
    <row r="34" spans="2:11" ht="15" customHeight="1">
      <c r="B34" s="35"/>
      <c r="C34" s="34"/>
      <c r="D34" s="34">
        <v>2</v>
      </c>
      <c r="E34" s="34" t="s">
        <v>202</v>
      </c>
      <c r="F34" s="33">
        <v>0</v>
      </c>
      <c r="G34" s="33">
        <v>0</v>
      </c>
      <c r="H34" s="33">
        <v>0</v>
      </c>
      <c r="I34" s="33">
        <v>0</v>
      </c>
      <c r="J34" s="33">
        <v>0</v>
      </c>
      <c r="K34" s="32">
        <v>0</v>
      </c>
    </row>
    <row r="35" spans="2:11" ht="15" customHeight="1">
      <c r="B35" s="35"/>
      <c r="C35" s="42">
        <v>9</v>
      </c>
      <c r="D35" s="71" t="s">
        <v>155</v>
      </c>
      <c r="E35" s="82"/>
      <c r="F35" s="36">
        <f aca="true" t="shared" si="8" ref="F35:K35">SUM(F36:F38)</f>
        <v>0</v>
      </c>
      <c r="G35" s="36">
        <f t="shared" si="8"/>
        <v>0</v>
      </c>
      <c r="H35" s="36">
        <f t="shared" si="8"/>
        <v>0</v>
      </c>
      <c r="I35" s="36">
        <f t="shared" si="8"/>
        <v>0</v>
      </c>
      <c r="J35" s="36">
        <f t="shared" si="8"/>
        <v>0</v>
      </c>
      <c r="K35" s="36">
        <f t="shared" si="8"/>
        <v>0</v>
      </c>
    </row>
    <row r="36" spans="2:11" ht="15" customHeight="1">
      <c r="B36" s="35"/>
      <c r="C36" s="34"/>
      <c r="D36" s="34">
        <v>1</v>
      </c>
      <c r="E36" s="34" t="s">
        <v>203</v>
      </c>
      <c r="F36" s="33">
        <v>0</v>
      </c>
      <c r="G36" s="33">
        <v>0</v>
      </c>
      <c r="H36" s="33">
        <v>0</v>
      </c>
      <c r="I36" s="33">
        <v>0</v>
      </c>
      <c r="J36" s="33">
        <v>0</v>
      </c>
      <c r="K36" s="32">
        <v>0</v>
      </c>
    </row>
    <row r="37" spans="2:11" ht="15" customHeight="1">
      <c r="B37" s="35"/>
      <c r="C37" s="34"/>
      <c r="D37" s="34">
        <v>2</v>
      </c>
      <c r="E37" s="34" t="s">
        <v>204</v>
      </c>
      <c r="F37" s="33">
        <v>0</v>
      </c>
      <c r="G37" s="33">
        <v>0</v>
      </c>
      <c r="H37" s="33">
        <v>0</v>
      </c>
      <c r="I37" s="33">
        <v>0</v>
      </c>
      <c r="J37" s="33">
        <v>0</v>
      </c>
      <c r="K37" s="32">
        <v>0</v>
      </c>
    </row>
    <row r="38" spans="2:11" ht="15" customHeight="1">
      <c r="B38" s="35"/>
      <c r="C38" s="34"/>
      <c r="D38" s="34">
        <v>3</v>
      </c>
      <c r="E38" s="34" t="s">
        <v>205</v>
      </c>
      <c r="F38" s="33">
        <v>0</v>
      </c>
      <c r="G38" s="33">
        <v>0</v>
      </c>
      <c r="H38" s="33">
        <v>0</v>
      </c>
      <c r="I38" s="33">
        <v>0</v>
      </c>
      <c r="J38" s="33">
        <v>0</v>
      </c>
      <c r="K38" s="32">
        <v>0</v>
      </c>
    </row>
    <row r="39" spans="2:11" ht="15" customHeight="1">
      <c r="B39" s="35"/>
      <c r="C39" s="34"/>
      <c r="D39" s="34"/>
      <c r="E39" s="34"/>
      <c r="F39" s="33"/>
      <c r="G39" s="33"/>
      <c r="H39" s="33"/>
      <c r="I39" s="33"/>
      <c r="J39" s="33"/>
      <c r="K39" s="32"/>
    </row>
    <row r="40" spans="2:11" ht="15" customHeight="1">
      <c r="B40" s="35"/>
      <c r="C40" s="34"/>
      <c r="D40" s="34"/>
      <c r="E40" s="34"/>
      <c r="F40" s="33"/>
      <c r="G40" s="33"/>
      <c r="H40" s="33"/>
      <c r="I40" s="33"/>
      <c r="J40" s="33"/>
      <c r="K40" s="32"/>
    </row>
    <row r="41" spans="2:11" ht="15">
      <c r="B41" s="31"/>
      <c r="C41" s="69" t="s">
        <v>206</v>
      </c>
      <c r="D41" s="69"/>
      <c r="E41" s="70"/>
      <c r="F41" s="29">
        <f aca="true" t="shared" si="9" ref="F41:K41">F9</f>
        <v>0</v>
      </c>
      <c r="G41" s="29">
        <f t="shared" si="9"/>
        <v>0</v>
      </c>
      <c r="H41" s="29">
        <f t="shared" si="9"/>
        <v>0</v>
      </c>
      <c r="I41" s="29">
        <f t="shared" si="9"/>
        <v>0</v>
      </c>
      <c r="J41" s="29">
        <f t="shared" si="9"/>
        <v>0</v>
      </c>
      <c r="K41" s="29">
        <f t="shared" si="9"/>
        <v>0</v>
      </c>
    </row>
    <row r="42" spans="2:11" ht="15">
      <c r="B42" s="31"/>
      <c r="C42" s="69" t="s">
        <v>207</v>
      </c>
      <c r="D42" s="69"/>
      <c r="E42" s="70"/>
      <c r="F42" s="29">
        <f>'[1]E.1.L.E.'!F9+'[1]E.2.L.E.'!F9+'[1]E.3.L.E.'!F9+'E.4.L.E.'!F9</f>
        <v>83679035.66999999</v>
      </c>
      <c r="G42" s="30">
        <f>'[1]E.1.L.E.'!G9+'[1]E.2.L.E.'!G9+'[1]E.3.L.E.'!G9+'E.4.L.E.'!G9</f>
        <v>-1768635.339999999</v>
      </c>
      <c r="H42" s="29">
        <f>'[1]E.1.L.E.'!H9+'[1]E.2.L.E.'!H9+'[1]E.3.L.E.'!H9+'E.4.L.E.'!H9</f>
        <v>81910400.33</v>
      </c>
      <c r="I42" s="29">
        <f>'[1]E.1.L.E.'!I9+'[1]E.2.L.E.'!I9+'[1]E.3.L.E.'!I9+'E.4.L.E.'!I9</f>
        <v>52444251.84</v>
      </c>
      <c r="J42" s="29">
        <f>'[1]E.1.L.E.'!J9+'[1]E.2.L.E.'!J9+'[1]E.3.L.E.'!J9+'E.4.L.E.'!J9</f>
        <v>47887551.9</v>
      </c>
      <c r="K42" s="29">
        <f>'[1]E.1.L.E.'!K9+'[1]E.2.L.E.'!K9+'[1]E.3.L.E.'!K9+'E.4.L.E.'!K9</f>
        <v>29466148.49</v>
      </c>
    </row>
    <row r="43" spans="6:11" ht="15">
      <c r="F43" s="28"/>
      <c r="G43" s="28"/>
      <c r="H43" s="28"/>
      <c r="I43" s="28"/>
      <c r="J43" s="28"/>
      <c r="K43" s="28"/>
    </row>
    <row r="44" spans="6:11" ht="15">
      <c r="F44" s="52"/>
      <c r="G44" s="52"/>
      <c r="H44" s="52"/>
      <c r="I44" s="52"/>
      <c r="J44" s="52"/>
      <c r="K44" s="52"/>
    </row>
  </sheetData>
  <sheetProtection/>
  <mergeCells count="18">
    <mergeCell ref="D23:E23"/>
    <mergeCell ref="B1:K1"/>
    <mergeCell ref="B2:K2"/>
    <mergeCell ref="B3:K3"/>
    <mergeCell ref="B4:K4"/>
    <mergeCell ref="B6:E8"/>
    <mergeCell ref="F6:J6"/>
    <mergeCell ref="K6:K7"/>
    <mergeCell ref="D27:E27"/>
    <mergeCell ref="D32:E32"/>
    <mergeCell ref="D35:E35"/>
    <mergeCell ref="C41:E41"/>
    <mergeCell ref="C42:E42"/>
    <mergeCell ref="C9:E9"/>
    <mergeCell ref="D11:E11"/>
    <mergeCell ref="D15:E15"/>
    <mergeCell ref="D19:E19"/>
    <mergeCell ref="D21:E21"/>
  </mergeCells>
  <printOptions horizontalCentered="1"/>
  <pageMargins left="0.6" right="0.32" top="0.83" bottom="0.1968503937007874" header="0" footer="0"/>
  <pageSetup fitToHeight="0" fitToWidth="1" horizontalDpi="300" verticalDpi="300" orientation="landscape" scale="73" r:id="rId2"/>
  <headerFooter>
    <oddFooter>&amp;R&amp;10Programática/16</oddFooter>
  </headerFooter>
  <drawing r:id="rId1"/>
</worksheet>
</file>

<file path=xl/worksheets/sheet8.xml><?xml version="1.0" encoding="utf-8"?>
<worksheet xmlns="http://schemas.openxmlformats.org/spreadsheetml/2006/main" xmlns:r="http://schemas.openxmlformats.org/officeDocument/2006/relationships">
  <dimension ref="A1:P606"/>
  <sheetViews>
    <sheetView zoomScale="70" zoomScaleNormal="70" zoomScaleSheetLayoutView="70" zoomScalePageLayoutView="60" workbookViewId="0" topLeftCell="A1">
      <selection activeCell="G9" sqref="G9"/>
    </sheetView>
  </sheetViews>
  <sheetFormatPr defaultColWidth="11.421875" defaultRowHeight="15"/>
  <cols>
    <col min="1" max="1" width="10.421875" style="0" customWidth="1"/>
    <col min="2" max="2" width="16.00390625" style="0" customWidth="1"/>
    <col min="3" max="3" width="29.8515625" style="0" customWidth="1"/>
    <col min="4" max="4" width="23.8515625" style="0" customWidth="1"/>
    <col min="5" max="5" width="22.421875" style="0" customWidth="1"/>
    <col min="6" max="6" width="8.7109375" style="0" customWidth="1"/>
    <col min="7" max="7" width="13.140625" style="0" customWidth="1"/>
    <col min="8" max="8" width="11.57421875" style="0" customWidth="1"/>
    <col min="9" max="10" width="11.8515625" style="0" customWidth="1"/>
    <col min="11" max="11" width="8.421875" style="0" customWidth="1"/>
    <col min="12" max="12" width="27.57421875" style="0" customWidth="1"/>
    <col min="13" max="13" width="20.421875" style="0" customWidth="1"/>
    <col min="14" max="14" width="12.57421875" style="0" customWidth="1"/>
    <col min="15" max="15" width="11.28125" style="0" customWidth="1"/>
    <col min="16" max="16" width="12.28125" style="0" customWidth="1"/>
  </cols>
  <sheetData>
    <row r="1" spans="1:16" ht="33" customHeight="1">
      <c r="A1" s="83" t="s">
        <v>64</v>
      </c>
      <c r="B1" s="83"/>
      <c r="C1" s="83"/>
      <c r="D1" s="83"/>
      <c r="E1" s="83"/>
      <c r="F1" s="83"/>
      <c r="G1" s="83"/>
      <c r="H1" s="83"/>
      <c r="I1" s="83"/>
      <c r="J1" s="83"/>
      <c r="K1" s="83"/>
      <c r="L1" s="83"/>
      <c r="M1" s="83"/>
      <c r="N1" s="83"/>
      <c r="O1" s="83"/>
      <c r="P1" s="83"/>
    </row>
    <row r="2" spans="1:16" ht="33" customHeight="1">
      <c r="A2" s="83" t="s">
        <v>66</v>
      </c>
      <c r="B2" s="83"/>
      <c r="C2" s="83"/>
      <c r="D2" s="83"/>
      <c r="E2" s="83"/>
      <c r="F2" s="83"/>
      <c r="G2" s="83"/>
      <c r="H2" s="83"/>
      <c r="I2" s="83"/>
      <c r="J2" s="83"/>
      <c r="K2" s="83"/>
      <c r="L2" s="83"/>
      <c r="M2" s="83"/>
      <c r="N2" s="83"/>
      <c r="O2" s="83"/>
      <c r="P2" s="83"/>
    </row>
    <row r="3" spans="1:16" ht="33" customHeight="1">
      <c r="A3" s="84"/>
      <c r="B3" s="84"/>
      <c r="C3" s="84"/>
      <c r="D3" s="84"/>
      <c r="E3" s="84"/>
      <c r="F3" s="84"/>
      <c r="G3" s="84"/>
      <c r="H3" s="84"/>
      <c r="I3" s="84"/>
      <c r="J3" s="84"/>
      <c r="K3" s="84"/>
      <c r="L3" s="84"/>
      <c r="M3" s="84"/>
      <c r="N3" s="84"/>
      <c r="O3" s="84"/>
      <c r="P3" s="84"/>
    </row>
    <row r="4" spans="1:16" ht="33" customHeight="1">
      <c r="A4" s="85" t="s">
        <v>208</v>
      </c>
      <c r="B4" s="85"/>
      <c r="C4" s="85"/>
      <c r="D4" s="85"/>
      <c r="E4" s="85"/>
      <c r="F4" s="85"/>
      <c r="G4" s="85"/>
      <c r="H4" s="85"/>
      <c r="I4" s="85"/>
      <c r="J4" s="85"/>
      <c r="K4" s="85"/>
      <c r="L4" s="85"/>
      <c r="M4" s="85"/>
      <c r="N4" s="85"/>
      <c r="O4" s="85"/>
      <c r="P4" s="85"/>
    </row>
    <row r="5" spans="1:16" ht="11.25" customHeight="1" thickBot="1">
      <c r="A5" s="86"/>
      <c r="B5" s="86"/>
      <c r="C5" s="86"/>
      <c r="D5" s="86"/>
      <c r="E5" s="86"/>
      <c r="F5" s="86"/>
      <c r="G5" s="86"/>
      <c r="H5" s="86"/>
      <c r="I5" s="86"/>
      <c r="J5" s="86"/>
      <c r="K5" s="86"/>
      <c r="L5" s="86"/>
      <c r="M5" s="86"/>
      <c r="N5" s="86"/>
      <c r="O5" s="86"/>
      <c r="P5" s="86"/>
    </row>
    <row r="6" spans="1:16" s="90" customFormat="1" ht="69" customHeight="1" thickBot="1">
      <c r="A6" s="87" t="s">
        <v>209</v>
      </c>
      <c r="B6" s="88" t="s">
        <v>210</v>
      </c>
      <c r="C6" s="88" t="s">
        <v>211</v>
      </c>
      <c r="D6" s="88" t="s">
        <v>212</v>
      </c>
      <c r="E6" s="88" t="s">
        <v>213</v>
      </c>
      <c r="F6" s="88" t="s">
        <v>214</v>
      </c>
      <c r="G6" s="88" t="s">
        <v>215</v>
      </c>
      <c r="H6" s="87" t="s">
        <v>216</v>
      </c>
      <c r="I6" s="88" t="s">
        <v>217</v>
      </c>
      <c r="J6" s="88" t="s">
        <v>218</v>
      </c>
      <c r="K6" s="88" t="s">
        <v>219</v>
      </c>
      <c r="L6" s="88" t="s">
        <v>220</v>
      </c>
      <c r="M6" s="88" t="s">
        <v>221</v>
      </c>
      <c r="N6" s="89" t="s">
        <v>222</v>
      </c>
      <c r="O6" s="88" t="s">
        <v>223</v>
      </c>
      <c r="P6" s="88" t="s">
        <v>224</v>
      </c>
    </row>
    <row r="7" spans="1:16" s="90" customFormat="1" ht="27" customHeight="1" thickBot="1">
      <c r="A7" s="91" t="s">
        <v>225</v>
      </c>
      <c r="B7" s="92"/>
      <c r="C7" s="92"/>
      <c r="D7" s="92"/>
      <c r="E7" s="92"/>
      <c r="F7" s="92"/>
      <c r="G7" s="92"/>
      <c r="H7" s="92"/>
      <c r="I7" s="92"/>
      <c r="J7" s="92"/>
      <c r="K7" s="92"/>
      <c r="L7" s="92"/>
      <c r="M7" s="92"/>
      <c r="N7" s="92"/>
      <c r="O7" s="92"/>
      <c r="P7" s="93"/>
    </row>
    <row r="8" spans="1:16" s="99" customFormat="1" ht="165.75" thickBot="1">
      <c r="A8" s="94">
        <v>1</v>
      </c>
      <c r="B8" s="94" t="s">
        <v>226</v>
      </c>
      <c r="C8" s="95" t="s">
        <v>227</v>
      </c>
      <c r="D8" s="95" t="s">
        <v>228</v>
      </c>
      <c r="E8" s="95" t="s">
        <v>229</v>
      </c>
      <c r="F8" s="96" t="s">
        <v>230</v>
      </c>
      <c r="G8" s="94" t="s">
        <v>231</v>
      </c>
      <c r="H8" s="94" t="s">
        <v>232</v>
      </c>
      <c r="I8" s="94" t="s">
        <v>233</v>
      </c>
      <c r="J8" s="94" t="s">
        <v>234</v>
      </c>
      <c r="K8" s="94">
        <v>13.91</v>
      </c>
      <c r="L8" s="95" t="s">
        <v>235</v>
      </c>
      <c r="M8" s="97" t="s">
        <v>236</v>
      </c>
      <c r="N8" s="94"/>
      <c r="O8" s="98"/>
      <c r="P8" s="94"/>
    </row>
    <row r="9" spans="1:16" s="99" customFormat="1" ht="90.75" thickBot="1">
      <c r="A9" s="94">
        <v>2</v>
      </c>
      <c r="B9" s="94" t="s">
        <v>237</v>
      </c>
      <c r="C9" s="95" t="s">
        <v>238</v>
      </c>
      <c r="D9" s="95" t="s">
        <v>239</v>
      </c>
      <c r="E9" s="95" t="s">
        <v>240</v>
      </c>
      <c r="F9" s="94" t="s">
        <v>230</v>
      </c>
      <c r="G9" s="94" t="s">
        <v>231</v>
      </c>
      <c r="H9" s="94" t="s">
        <v>241</v>
      </c>
      <c r="I9" s="94" t="s">
        <v>242</v>
      </c>
      <c r="J9" s="94" t="s">
        <v>243</v>
      </c>
      <c r="K9" s="94">
        <v>0.9</v>
      </c>
      <c r="L9" s="95" t="s">
        <v>244</v>
      </c>
      <c r="M9" s="97" t="s">
        <v>245</v>
      </c>
      <c r="N9" s="94"/>
      <c r="O9" s="98"/>
      <c r="P9" s="94"/>
    </row>
    <row r="10" spans="1:16" s="99" customFormat="1" ht="120.75" thickBot="1">
      <c r="A10" s="94">
        <v>3</v>
      </c>
      <c r="B10" s="94" t="s">
        <v>246</v>
      </c>
      <c r="C10" s="95" t="s">
        <v>247</v>
      </c>
      <c r="D10" s="95" t="s">
        <v>248</v>
      </c>
      <c r="E10" s="95" t="s">
        <v>249</v>
      </c>
      <c r="F10" s="94" t="s">
        <v>230</v>
      </c>
      <c r="G10" s="94" t="s">
        <v>231</v>
      </c>
      <c r="H10" s="94" t="s">
        <v>241</v>
      </c>
      <c r="I10" s="94" t="s">
        <v>233</v>
      </c>
      <c r="J10" s="94" t="s">
        <v>250</v>
      </c>
      <c r="K10" s="94">
        <v>24.94</v>
      </c>
      <c r="L10" s="95" t="s">
        <v>251</v>
      </c>
      <c r="M10" s="97" t="s">
        <v>252</v>
      </c>
      <c r="N10" s="94"/>
      <c r="O10" s="98"/>
      <c r="P10" s="94"/>
    </row>
    <row r="11" spans="1:16" s="99" customFormat="1" ht="90.75" thickBot="1">
      <c r="A11" s="94">
        <v>4</v>
      </c>
      <c r="B11" s="94" t="s">
        <v>253</v>
      </c>
      <c r="C11" s="95" t="s">
        <v>254</v>
      </c>
      <c r="D11" s="95" t="s">
        <v>255</v>
      </c>
      <c r="E11" s="95" t="s">
        <v>256</v>
      </c>
      <c r="F11" s="94" t="s">
        <v>230</v>
      </c>
      <c r="G11" s="94" t="s">
        <v>231</v>
      </c>
      <c r="H11" s="94" t="s">
        <v>232</v>
      </c>
      <c r="I11" s="94" t="s">
        <v>242</v>
      </c>
      <c r="J11" s="94" t="s">
        <v>250</v>
      </c>
      <c r="K11" s="94">
        <v>55.6</v>
      </c>
      <c r="L11" s="95" t="s">
        <v>257</v>
      </c>
      <c r="M11" s="97" t="s">
        <v>258</v>
      </c>
      <c r="N11" s="94"/>
      <c r="O11" s="98"/>
      <c r="P11" s="94"/>
    </row>
    <row r="12" spans="1:16" s="99" customFormat="1" ht="195.75" thickBot="1">
      <c r="A12" s="94">
        <v>5</v>
      </c>
      <c r="B12" s="94" t="s">
        <v>259</v>
      </c>
      <c r="C12" s="95" t="s">
        <v>260</v>
      </c>
      <c r="D12" s="95" t="s">
        <v>261</v>
      </c>
      <c r="E12" s="95" t="s">
        <v>262</v>
      </c>
      <c r="F12" s="94" t="s">
        <v>230</v>
      </c>
      <c r="G12" s="94" t="s">
        <v>231</v>
      </c>
      <c r="H12" s="94" t="s">
        <v>232</v>
      </c>
      <c r="I12" s="94" t="s">
        <v>263</v>
      </c>
      <c r="J12" s="94" t="s">
        <v>264</v>
      </c>
      <c r="K12" s="94">
        <v>26</v>
      </c>
      <c r="L12" s="95" t="s">
        <v>265</v>
      </c>
      <c r="M12" s="97" t="s">
        <v>266</v>
      </c>
      <c r="N12" s="94"/>
      <c r="O12" s="98"/>
      <c r="P12" s="94"/>
    </row>
    <row r="13" spans="1:16" s="101" customFormat="1" ht="48" customHeight="1" thickBot="1">
      <c r="A13" s="94">
        <v>6</v>
      </c>
      <c r="B13" s="97"/>
      <c r="C13" s="97"/>
      <c r="D13" s="97"/>
      <c r="E13" s="97"/>
      <c r="F13" s="100"/>
      <c r="G13" s="97"/>
      <c r="H13" s="97"/>
      <c r="I13" s="100"/>
      <c r="J13" s="97"/>
      <c r="K13" s="94"/>
      <c r="L13" s="97"/>
      <c r="M13" s="97"/>
      <c r="N13" s="94"/>
      <c r="O13" s="98"/>
      <c r="P13" s="94"/>
    </row>
    <row r="14" spans="1:16" ht="15.75" thickBot="1">
      <c r="A14" s="102" t="s">
        <v>267</v>
      </c>
      <c r="B14" s="103"/>
      <c r="C14" s="103"/>
      <c r="D14" s="103"/>
      <c r="E14" s="103"/>
      <c r="F14" s="103"/>
      <c r="G14" s="103"/>
      <c r="H14" s="103"/>
      <c r="I14" s="103"/>
      <c r="J14" s="103"/>
      <c r="K14" s="103"/>
      <c r="L14" s="104" t="s">
        <v>268</v>
      </c>
      <c r="M14" s="104"/>
      <c r="N14" s="104"/>
      <c r="O14" s="104"/>
      <c r="P14" s="105"/>
    </row>
    <row r="48" spans="1:16" s="90" customFormat="1" ht="15">
      <c r="A48"/>
      <c r="B48"/>
      <c r="C48"/>
      <c r="D48"/>
      <c r="E48"/>
      <c r="F48"/>
      <c r="G48"/>
      <c r="H48"/>
      <c r="I48"/>
      <c r="J48"/>
      <c r="K48"/>
      <c r="L48"/>
      <c r="M48"/>
      <c r="N48"/>
      <c r="O48"/>
      <c r="P48"/>
    </row>
    <row r="49" spans="1:16" s="101" customFormat="1" ht="15">
      <c r="A49"/>
      <c r="B49"/>
      <c r="C49"/>
      <c r="D49"/>
      <c r="E49"/>
      <c r="F49"/>
      <c r="G49"/>
      <c r="H49"/>
      <c r="I49"/>
      <c r="J49"/>
      <c r="K49"/>
      <c r="L49"/>
      <c r="M49"/>
      <c r="N49"/>
      <c r="O49"/>
      <c r="P49"/>
    </row>
    <row r="58" spans="1:16" s="90" customFormat="1" ht="15">
      <c r="A58"/>
      <c r="B58"/>
      <c r="C58"/>
      <c r="D58"/>
      <c r="E58"/>
      <c r="F58"/>
      <c r="G58"/>
      <c r="H58"/>
      <c r="I58"/>
      <c r="J58"/>
      <c r="K58"/>
      <c r="L58"/>
      <c r="M58"/>
      <c r="N58"/>
      <c r="O58"/>
      <c r="P58"/>
    </row>
    <row r="59" spans="1:16" s="101" customFormat="1" ht="15">
      <c r="A59"/>
      <c r="B59"/>
      <c r="C59"/>
      <c r="D59"/>
      <c r="E59"/>
      <c r="F59"/>
      <c r="G59"/>
      <c r="H59"/>
      <c r="I59"/>
      <c r="J59"/>
      <c r="K59"/>
      <c r="L59"/>
      <c r="M59"/>
      <c r="N59"/>
      <c r="O59"/>
      <c r="P59"/>
    </row>
    <row r="90" spans="1:16" s="90" customFormat="1" ht="15">
      <c r="A90"/>
      <c r="B90"/>
      <c r="C90"/>
      <c r="D90"/>
      <c r="E90"/>
      <c r="F90"/>
      <c r="G90"/>
      <c r="H90"/>
      <c r="I90"/>
      <c r="J90"/>
      <c r="K90"/>
      <c r="L90"/>
      <c r="M90"/>
      <c r="N90"/>
      <c r="O90"/>
      <c r="P90"/>
    </row>
    <row r="91" spans="1:16" s="101" customFormat="1" ht="15">
      <c r="A91"/>
      <c r="B91"/>
      <c r="C91"/>
      <c r="D91"/>
      <c r="E91"/>
      <c r="F91"/>
      <c r="G91"/>
      <c r="H91"/>
      <c r="I91"/>
      <c r="J91"/>
      <c r="K91"/>
      <c r="L91"/>
      <c r="M91"/>
      <c r="N91"/>
      <c r="O91"/>
      <c r="P91"/>
    </row>
    <row r="98" spans="1:16" s="90" customFormat="1" ht="15">
      <c r="A98"/>
      <c r="B98"/>
      <c r="C98"/>
      <c r="D98"/>
      <c r="E98"/>
      <c r="F98"/>
      <c r="G98"/>
      <c r="H98"/>
      <c r="I98"/>
      <c r="J98"/>
      <c r="K98"/>
      <c r="L98"/>
      <c r="M98"/>
      <c r="N98"/>
      <c r="O98"/>
      <c r="P98"/>
    </row>
    <row r="99" spans="1:16" s="101" customFormat="1" ht="15">
      <c r="A99"/>
      <c r="B99"/>
      <c r="C99"/>
      <c r="D99"/>
      <c r="E99"/>
      <c r="F99"/>
      <c r="G99"/>
      <c r="H99"/>
      <c r="I99"/>
      <c r="J99"/>
      <c r="K99"/>
      <c r="L99"/>
      <c r="M99"/>
      <c r="N99"/>
      <c r="O99"/>
      <c r="P99"/>
    </row>
    <row r="132" spans="1:16" s="90" customFormat="1" ht="15">
      <c r="A132"/>
      <c r="B132"/>
      <c r="C132"/>
      <c r="D132"/>
      <c r="E132"/>
      <c r="F132"/>
      <c r="G132"/>
      <c r="H132"/>
      <c r="I132"/>
      <c r="J132"/>
      <c r="K132"/>
      <c r="L132"/>
      <c r="M132"/>
      <c r="N132"/>
      <c r="O132"/>
      <c r="P132"/>
    </row>
    <row r="133" spans="1:16" s="101" customFormat="1" ht="15">
      <c r="A133"/>
      <c r="B133"/>
      <c r="C133"/>
      <c r="D133"/>
      <c r="E133"/>
      <c r="F133"/>
      <c r="G133"/>
      <c r="H133"/>
      <c r="I133"/>
      <c r="J133"/>
      <c r="K133"/>
      <c r="L133"/>
      <c r="M133"/>
      <c r="N133"/>
      <c r="O133"/>
      <c r="P133"/>
    </row>
    <row r="142" spans="1:16" s="90" customFormat="1" ht="15">
      <c r="A142"/>
      <c r="B142"/>
      <c r="C142"/>
      <c r="D142"/>
      <c r="E142"/>
      <c r="F142"/>
      <c r="G142"/>
      <c r="H142"/>
      <c r="I142"/>
      <c r="J142"/>
      <c r="K142"/>
      <c r="L142"/>
      <c r="M142"/>
      <c r="N142"/>
      <c r="O142"/>
      <c r="P142"/>
    </row>
    <row r="143" spans="1:16" s="101" customFormat="1" ht="15">
      <c r="A143"/>
      <c r="B143"/>
      <c r="C143"/>
      <c r="D143"/>
      <c r="E143"/>
      <c r="F143"/>
      <c r="G143"/>
      <c r="H143"/>
      <c r="I143"/>
      <c r="J143"/>
      <c r="K143"/>
      <c r="L143"/>
      <c r="M143"/>
      <c r="N143"/>
      <c r="O143"/>
      <c r="P143"/>
    </row>
    <row r="176" spans="1:16" s="90" customFormat="1" ht="15">
      <c r="A176"/>
      <c r="B176"/>
      <c r="C176"/>
      <c r="D176"/>
      <c r="E176"/>
      <c r="F176"/>
      <c r="G176"/>
      <c r="H176"/>
      <c r="I176"/>
      <c r="J176"/>
      <c r="K176"/>
      <c r="L176"/>
      <c r="M176"/>
      <c r="N176"/>
      <c r="O176"/>
      <c r="P176"/>
    </row>
    <row r="177" spans="1:16" s="101" customFormat="1" ht="15">
      <c r="A177"/>
      <c r="B177"/>
      <c r="C177"/>
      <c r="D177"/>
      <c r="E177"/>
      <c r="F177"/>
      <c r="G177"/>
      <c r="H177"/>
      <c r="I177"/>
      <c r="J177"/>
      <c r="K177"/>
      <c r="L177"/>
      <c r="M177"/>
      <c r="N177"/>
      <c r="O177"/>
      <c r="P177"/>
    </row>
    <row r="184" spans="1:16" s="90" customFormat="1" ht="15">
      <c r="A184"/>
      <c r="B184"/>
      <c r="C184"/>
      <c r="D184"/>
      <c r="E184"/>
      <c r="F184"/>
      <c r="G184"/>
      <c r="H184"/>
      <c r="I184"/>
      <c r="J184"/>
      <c r="K184"/>
      <c r="L184"/>
      <c r="M184"/>
      <c r="N184"/>
      <c r="O184"/>
      <c r="P184"/>
    </row>
    <row r="185" spans="1:16" s="101" customFormat="1" ht="15">
      <c r="A185"/>
      <c r="B185"/>
      <c r="C185"/>
      <c r="D185"/>
      <c r="E185"/>
      <c r="F185"/>
      <c r="G185"/>
      <c r="H185"/>
      <c r="I185"/>
      <c r="J185"/>
      <c r="K185"/>
      <c r="L185"/>
      <c r="M185"/>
      <c r="N185"/>
      <c r="O185"/>
      <c r="P185"/>
    </row>
    <row r="221" spans="1:16" s="90" customFormat="1" ht="15">
      <c r="A221"/>
      <c r="B221"/>
      <c r="C221"/>
      <c r="D221"/>
      <c r="E221"/>
      <c r="F221"/>
      <c r="G221"/>
      <c r="H221"/>
      <c r="I221"/>
      <c r="J221"/>
      <c r="K221"/>
      <c r="L221"/>
      <c r="M221"/>
      <c r="N221"/>
      <c r="O221"/>
      <c r="P221"/>
    </row>
    <row r="222" spans="1:16" s="101" customFormat="1" ht="15">
      <c r="A222"/>
      <c r="B222"/>
      <c r="C222"/>
      <c r="D222"/>
      <c r="E222"/>
      <c r="F222"/>
      <c r="G222"/>
      <c r="H222"/>
      <c r="I222"/>
      <c r="J222"/>
      <c r="K222"/>
      <c r="L222"/>
      <c r="M222"/>
      <c r="N222"/>
      <c r="O222"/>
      <c r="P222"/>
    </row>
    <row r="232" spans="1:16" s="90" customFormat="1" ht="15">
      <c r="A232"/>
      <c r="B232"/>
      <c r="C232"/>
      <c r="D232"/>
      <c r="E232"/>
      <c r="F232"/>
      <c r="G232"/>
      <c r="H232"/>
      <c r="I232"/>
      <c r="J232"/>
      <c r="K232"/>
      <c r="L232"/>
      <c r="M232"/>
      <c r="N232"/>
      <c r="O232"/>
      <c r="P232"/>
    </row>
    <row r="233" spans="1:16" s="101" customFormat="1" ht="15">
      <c r="A233"/>
      <c r="B233"/>
      <c r="C233"/>
      <c r="D233"/>
      <c r="E233"/>
      <c r="F233"/>
      <c r="G233"/>
      <c r="H233"/>
      <c r="I233"/>
      <c r="J233"/>
      <c r="K233"/>
      <c r="L233"/>
      <c r="M233"/>
      <c r="N233"/>
      <c r="O233"/>
      <c r="P233"/>
    </row>
    <row r="259" spans="1:16" s="90" customFormat="1" ht="15">
      <c r="A259"/>
      <c r="B259"/>
      <c r="C259"/>
      <c r="D259"/>
      <c r="E259"/>
      <c r="F259"/>
      <c r="G259"/>
      <c r="H259"/>
      <c r="I259"/>
      <c r="J259"/>
      <c r="K259"/>
      <c r="L259"/>
      <c r="M259"/>
      <c r="N259"/>
      <c r="O259"/>
      <c r="P259"/>
    </row>
    <row r="260" spans="1:16" s="101" customFormat="1" ht="15">
      <c r="A260"/>
      <c r="B260"/>
      <c r="C260"/>
      <c r="D260"/>
      <c r="E260"/>
      <c r="F260"/>
      <c r="G260"/>
      <c r="H260"/>
      <c r="I260"/>
      <c r="J260"/>
      <c r="K260"/>
      <c r="L260"/>
      <c r="M260"/>
      <c r="N260"/>
      <c r="O260"/>
      <c r="P260"/>
    </row>
    <row r="270" spans="1:16" s="90" customFormat="1" ht="15">
      <c r="A270"/>
      <c r="B270"/>
      <c r="C270"/>
      <c r="D270"/>
      <c r="E270"/>
      <c r="F270"/>
      <c r="G270"/>
      <c r="H270"/>
      <c r="I270"/>
      <c r="J270"/>
      <c r="K270"/>
      <c r="L270"/>
      <c r="M270"/>
      <c r="N270"/>
      <c r="O270"/>
      <c r="P270"/>
    </row>
    <row r="271" spans="1:16" s="101" customFormat="1" ht="15">
      <c r="A271"/>
      <c r="B271"/>
      <c r="C271"/>
      <c r="D271"/>
      <c r="E271"/>
      <c r="F271"/>
      <c r="G271"/>
      <c r="H271"/>
      <c r="I271"/>
      <c r="J271"/>
      <c r="K271"/>
      <c r="L271"/>
      <c r="M271"/>
      <c r="N271"/>
      <c r="O271"/>
      <c r="P271"/>
    </row>
    <row r="303" spans="1:16" s="90" customFormat="1" ht="15">
      <c r="A303"/>
      <c r="B303"/>
      <c r="C303"/>
      <c r="D303"/>
      <c r="E303"/>
      <c r="F303"/>
      <c r="G303"/>
      <c r="H303"/>
      <c r="I303"/>
      <c r="J303"/>
      <c r="K303"/>
      <c r="L303"/>
      <c r="M303"/>
      <c r="N303"/>
      <c r="O303"/>
      <c r="P303"/>
    </row>
    <row r="304" spans="1:16" s="101" customFormat="1" ht="15">
      <c r="A304"/>
      <c r="B304"/>
      <c r="C304"/>
      <c r="D304"/>
      <c r="E304"/>
      <c r="F304"/>
      <c r="G304"/>
      <c r="H304"/>
      <c r="I304"/>
      <c r="J304"/>
      <c r="K304"/>
      <c r="L304"/>
      <c r="M304"/>
      <c r="N304"/>
      <c r="O304"/>
      <c r="P304"/>
    </row>
    <row r="312" spans="1:16" s="90" customFormat="1" ht="15">
      <c r="A312"/>
      <c r="B312"/>
      <c r="C312"/>
      <c r="D312"/>
      <c r="E312"/>
      <c r="F312"/>
      <c r="G312"/>
      <c r="H312"/>
      <c r="I312"/>
      <c r="J312"/>
      <c r="K312"/>
      <c r="L312"/>
      <c r="M312"/>
      <c r="N312"/>
      <c r="O312"/>
      <c r="P312"/>
    </row>
    <row r="313" spans="1:16" s="101" customFormat="1" ht="15">
      <c r="A313"/>
      <c r="B313"/>
      <c r="C313"/>
      <c r="D313"/>
      <c r="E313"/>
      <c r="F313"/>
      <c r="G313"/>
      <c r="H313"/>
      <c r="I313"/>
      <c r="J313"/>
      <c r="K313"/>
      <c r="L313"/>
      <c r="M313"/>
      <c r="N313"/>
      <c r="O313"/>
      <c r="P313"/>
    </row>
    <row r="341" spans="1:16" s="90" customFormat="1" ht="15">
      <c r="A341"/>
      <c r="B341"/>
      <c r="C341"/>
      <c r="D341"/>
      <c r="E341"/>
      <c r="F341"/>
      <c r="G341"/>
      <c r="H341"/>
      <c r="I341"/>
      <c r="J341"/>
      <c r="K341"/>
      <c r="L341"/>
      <c r="M341"/>
      <c r="N341"/>
      <c r="O341"/>
      <c r="P341"/>
    </row>
    <row r="342" spans="1:16" s="101" customFormat="1" ht="15">
      <c r="A342"/>
      <c r="B342"/>
      <c r="C342"/>
      <c r="D342"/>
      <c r="E342"/>
      <c r="F342"/>
      <c r="G342"/>
      <c r="H342"/>
      <c r="I342"/>
      <c r="J342"/>
      <c r="K342"/>
      <c r="L342"/>
      <c r="M342"/>
      <c r="N342"/>
      <c r="O342"/>
      <c r="P342"/>
    </row>
    <row r="350" spans="1:16" s="90" customFormat="1" ht="15">
      <c r="A350"/>
      <c r="B350"/>
      <c r="C350"/>
      <c r="D350"/>
      <c r="E350"/>
      <c r="F350"/>
      <c r="G350"/>
      <c r="H350"/>
      <c r="I350"/>
      <c r="J350"/>
      <c r="K350"/>
      <c r="L350"/>
      <c r="M350"/>
      <c r="N350"/>
      <c r="O350"/>
      <c r="P350"/>
    </row>
    <row r="351" spans="1:16" s="101" customFormat="1" ht="15">
      <c r="A351"/>
      <c r="B351"/>
      <c r="C351"/>
      <c r="D351"/>
      <c r="E351"/>
      <c r="F351"/>
      <c r="G351"/>
      <c r="H351"/>
      <c r="I351"/>
      <c r="J351"/>
      <c r="K351"/>
      <c r="L351"/>
      <c r="M351"/>
      <c r="N351"/>
      <c r="O351"/>
      <c r="P351"/>
    </row>
    <row r="385" spans="1:16" s="90" customFormat="1" ht="15">
      <c r="A385"/>
      <c r="B385"/>
      <c r="C385"/>
      <c r="D385"/>
      <c r="E385"/>
      <c r="F385"/>
      <c r="G385"/>
      <c r="H385"/>
      <c r="I385"/>
      <c r="J385"/>
      <c r="K385"/>
      <c r="L385"/>
      <c r="M385"/>
      <c r="N385"/>
      <c r="O385"/>
      <c r="P385"/>
    </row>
    <row r="386" spans="1:16" s="101" customFormat="1" ht="15">
      <c r="A386"/>
      <c r="B386"/>
      <c r="C386"/>
      <c r="D386"/>
      <c r="E386"/>
      <c r="F386"/>
      <c r="G386"/>
      <c r="H386"/>
      <c r="I386"/>
      <c r="J386"/>
      <c r="K386"/>
      <c r="L386"/>
      <c r="M386"/>
      <c r="N386"/>
      <c r="O386"/>
      <c r="P386"/>
    </row>
    <row r="395" spans="1:16" s="90" customFormat="1" ht="15">
      <c r="A395"/>
      <c r="B395"/>
      <c r="C395"/>
      <c r="D395"/>
      <c r="E395"/>
      <c r="F395"/>
      <c r="G395"/>
      <c r="H395"/>
      <c r="I395"/>
      <c r="J395"/>
      <c r="K395"/>
      <c r="L395"/>
      <c r="M395"/>
      <c r="N395"/>
      <c r="O395"/>
      <c r="P395"/>
    </row>
    <row r="396" spans="1:16" s="101" customFormat="1" ht="15">
      <c r="A396"/>
      <c r="B396"/>
      <c r="C396"/>
      <c r="D396"/>
      <c r="E396"/>
      <c r="F396"/>
      <c r="G396"/>
      <c r="H396"/>
      <c r="I396"/>
      <c r="J396"/>
      <c r="K396"/>
      <c r="L396"/>
      <c r="M396"/>
      <c r="N396"/>
      <c r="O396"/>
      <c r="P396"/>
    </row>
    <row r="430" spans="1:16" s="90" customFormat="1" ht="15">
      <c r="A430"/>
      <c r="B430"/>
      <c r="C430"/>
      <c r="D430"/>
      <c r="E430"/>
      <c r="F430"/>
      <c r="G430"/>
      <c r="H430"/>
      <c r="I430"/>
      <c r="J430"/>
      <c r="K430"/>
      <c r="L430"/>
      <c r="M430"/>
      <c r="N430"/>
      <c r="O430"/>
      <c r="P430"/>
    </row>
    <row r="431" spans="1:16" s="101" customFormat="1" ht="15">
      <c r="A431"/>
      <c r="B431"/>
      <c r="C431"/>
      <c r="D431"/>
      <c r="E431"/>
      <c r="F431"/>
      <c r="G431"/>
      <c r="H431"/>
      <c r="I431"/>
      <c r="J431"/>
      <c r="K431"/>
      <c r="L431"/>
      <c r="M431"/>
      <c r="N431"/>
      <c r="O431"/>
      <c r="P431"/>
    </row>
    <row r="446" spans="1:16" s="90" customFormat="1" ht="15">
      <c r="A446"/>
      <c r="B446"/>
      <c r="C446"/>
      <c r="D446"/>
      <c r="E446"/>
      <c r="F446"/>
      <c r="G446"/>
      <c r="H446"/>
      <c r="I446"/>
      <c r="J446"/>
      <c r="K446"/>
      <c r="L446"/>
      <c r="M446"/>
      <c r="N446"/>
      <c r="O446"/>
      <c r="P446"/>
    </row>
    <row r="447" spans="1:16" s="101" customFormat="1" ht="15">
      <c r="A447"/>
      <c r="B447"/>
      <c r="C447"/>
      <c r="D447"/>
      <c r="E447"/>
      <c r="F447"/>
      <c r="G447"/>
      <c r="H447"/>
      <c r="I447"/>
      <c r="J447"/>
      <c r="K447"/>
      <c r="L447"/>
      <c r="M447"/>
      <c r="N447"/>
      <c r="O447"/>
      <c r="P447"/>
    </row>
    <row r="474" spans="1:16" s="90" customFormat="1" ht="15">
      <c r="A474"/>
      <c r="B474"/>
      <c r="C474"/>
      <c r="D474"/>
      <c r="E474"/>
      <c r="F474"/>
      <c r="G474"/>
      <c r="H474"/>
      <c r="I474"/>
      <c r="J474"/>
      <c r="K474"/>
      <c r="L474"/>
      <c r="M474"/>
      <c r="N474"/>
      <c r="O474"/>
      <c r="P474"/>
    </row>
    <row r="475" spans="1:16" s="101" customFormat="1" ht="15">
      <c r="A475"/>
      <c r="B475"/>
      <c r="C475"/>
      <c r="D475"/>
      <c r="E475"/>
      <c r="F475"/>
      <c r="G475"/>
      <c r="H475"/>
      <c r="I475"/>
      <c r="J475"/>
      <c r="K475"/>
      <c r="L475"/>
      <c r="M475"/>
      <c r="N475"/>
      <c r="O475"/>
      <c r="P475"/>
    </row>
    <row r="490" spans="1:16" s="90" customFormat="1" ht="15">
      <c r="A490"/>
      <c r="B490"/>
      <c r="C490"/>
      <c r="D490"/>
      <c r="E490"/>
      <c r="F490"/>
      <c r="G490"/>
      <c r="H490"/>
      <c r="I490"/>
      <c r="J490"/>
      <c r="K490"/>
      <c r="L490"/>
      <c r="M490"/>
      <c r="N490"/>
      <c r="O490"/>
      <c r="P490"/>
    </row>
    <row r="491" spans="1:16" s="101" customFormat="1" ht="15">
      <c r="A491"/>
      <c r="B491"/>
      <c r="C491"/>
      <c r="D491"/>
      <c r="E491"/>
      <c r="F491"/>
      <c r="G491"/>
      <c r="H491"/>
      <c r="I491"/>
      <c r="J491"/>
      <c r="K491"/>
      <c r="L491"/>
      <c r="M491"/>
      <c r="N491"/>
      <c r="O491"/>
      <c r="P491"/>
    </row>
    <row r="512" spans="1:16" s="90" customFormat="1" ht="15">
      <c r="A512"/>
      <c r="B512"/>
      <c r="C512"/>
      <c r="D512"/>
      <c r="E512"/>
      <c r="F512"/>
      <c r="G512"/>
      <c r="H512"/>
      <c r="I512"/>
      <c r="J512"/>
      <c r="K512"/>
      <c r="L512"/>
      <c r="M512"/>
      <c r="N512"/>
      <c r="O512"/>
      <c r="P512"/>
    </row>
    <row r="513" spans="1:16" s="101" customFormat="1" ht="15">
      <c r="A513"/>
      <c r="B513"/>
      <c r="C513"/>
      <c r="D513"/>
      <c r="E513"/>
      <c r="F513"/>
      <c r="G513"/>
      <c r="H513"/>
      <c r="I513"/>
      <c r="J513"/>
      <c r="K513"/>
      <c r="L513"/>
      <c r="M513"/>
      <c r="N513"/>
      <c r="O513"/>
      <c r="P513"/>
    </row>
    <row r="528" spans="1:16" s="90" customFormat="1" ht="15">
      <c r="A528"/>
      <c r="B528"/>
      <c r="C528"/>
      <c r="D528"/>
      <c r="E528"/>
      <c r="F528"/>
      <c r="G528"/>
      <c r="H528"/>
      <c r="I528"/>
      <c r="J528"/>
      <c r="K528"/>
      <c r="L528"/>
      <c r="M528"/>
      <c r="N528"/>
      <c r="O528"/>
      <c r="P528"/>
    </row>
    <row r="529" spans="1:16" s="101" customFormat="1" ht="15">
      <c r="A529"/>
      <c r="B529"/>
      <c r="C529"/>
      <c r="D529"/>
      <c r="E529"/>
      <c r="F529"/>
      <c r="G529"/>
      <c r="H529"/>
      <c r="I529"/>
      <c r="J529"/>
      <c r="K529"/>
      <c r="L529"/>
      <c r="M529"/>
      <c r="N529"/>
      <c r="O529"/>
      <c r="P529"/>
    </row>
    <row r="547" spans="1:16" s="90" customFormat="1" ht="15">
      <c r="A547"/>
      <c r="B547"/>
      <c r="C547"/>
      <c r="D547"/>
      <c r="E547"/>
      <c r="F547"/>
      <c r="G547"/>
      <c r="H547"/>
      <c r="I547"/>
      <c r="J547"/>
      <c r="K547"/>
      <c r="L547"/>
      <c r="M547"/>
      <c r="N547"/>
      <c r="O547"/>
      <c r="P547"/>
    </row>
    <row r="548" spans="1:16" s="101" customFormat="1" ht="15">
      <c r="A548"/>
      <c r="B548"/>
      <c r="C548"/>
      <c r="D548"/>
      <c r="E548"/>
      <c r="F548"/>
      <c r="G548"/>
      <c r="H548"/>
      <c r="I548"/>
      <c r="J548"/>
      <c r="K548"/>
      <c r="L548"/>
      <c r="M548"/>
      <c r="N548"/>
      <c r="O548"/>
      <c r="P548"/>
    </row>
    <row r="563" spans="1:16" s="90" customFormat="1" ht="15">
      <c r="A563"/>
      <c r="B563"/>
      <c r="C563"/>
      <c r="D563"/>
      <c r="E563"/>
      <c r="F563"/>
      <c r="G563"/>
      <c r="H563"/>
      <c r="I563"/>
      <c r="J563"/>
      <c r="K563"/>
      <c r="L563"/>
      <c r="M563"/>
      <c r="N563"/>
      <c r="O563"/>
      <c r="P563"/>
    </row>
    <row r="564" spans="1:16" s="101" customFormat="1" ht="15">
      <c r="A564"/>
      <c r="B564"/>
      <c r="C564"/>
      <c r="D564"/>
      <c r="E564"/>
      <c r="F564"/>
      <c r="G564"/>
      <c r="H564"/>
      <c r="I564"/>
      <c r="J564"/>
      <c r="K564"/>
      <c r="L564"/>
      <c r="M564"/>
      <c r="N564"/>
      <c r="O564"/>
      <c r="P564"/>
    </row>
    <row r="589" spans="1:16" s="90" customFormat="1" ht="15">
      <c r="A589"/>
      <c r="B589"/>
      <c r="C589"/>
      <c r="D589"/>
      <c r="E589"/>
      <c r="F589"/>
      <c r="G589"/>
      <c r="H589"/>
      <c r="I589"/>
      <c r="J589"/>
      <c r="K589"/>
      <c r="L589"/>
      <c r="M589"/>
      <c r="N589"/>
      <c r="O589"/>
      <c r="P589"/>
    </row>
    <row r="590" spans="1:16" s="101" customFormat="1" ht="15">
      <c r="A590"/>
      <c r="B590"/>
      <c r="C590"/>
      <c r="D590"/>
      <c r="E590"/>
      <c r="F590"/>
      <c r="G590"/>
      <c r="H590"/>
      <c r="I590"/>
      <c r="J590"/>
      <c r="K590"/>
      <c r="L590"/>
      <c r="M590"/>
      <c r="N590"/>
      <c r="O590"/>
      <c r="P590"/>
    </row>
    <row r="605" spans="1:16" s="90" customFormat="1" ht="15">
      <c r="A605"/>
      <c r="B605"/>
      <c r="C605"/>
      <c r="D605"/>
      <c r="E605"/>
      <c r="F605"/>
      <c r="G605"/>
      <c r="H605"/>
      <c r="I605"/>
      <c r="J605"/>
      <c r="K605"/>
      <c r="L605"/>
      <c r="M605"/>
      <c r="N605"/>
      <c r="O605"/>
      <c r="P605"/>
    </row>
    <row r="606" spans="1:16" s="101" customFormat="1" ht="15">
      <c r="A606"/>
      <c r="B606"/>
      <c r="C606"/>
      <c r="D606"/>
      <c r="E606"/>
      <c r="F606"/>
      <c r="G606"/>
      <c r="H606"/>
      <c r="I606"/>
      <c r="J606"/>
      <c r="K606"/>
      <c r="L606"/>
      <c r="M606"/>
      <c r="N606"/>
      <c r="O606"/>
      <c r="P606"/>
    </row>
  </sheetData>
  <sheetProtection/>
  <mergeCells count="8">
    <mergeCell ref="A14:K14"/>
    <mergeCell ref="L14:P14"/>
    <mergeCell ref="A1:P1"/>
    <mergeCell ref="A2:P2"/>
    <mergeCell ref="A3:P3"/>
    <mergeCell ref="A4:P4"/>
    <mergeCell ref="A5:P5"/>
    <mergeCell ref="A7:P7"/>
  </mergeCells>
  <printOptions horizontalCentered="1"/>
  <pageMargins left="0.7086614173228347" right="0.5118110236220472" top="0.7480314960629921" bottom="0.7480314960629921" header="0.31496062992125984" footer="0.31496062992125984"/>
  <pageSetup horizontalDpi="600" verticalDpi="600" orientation="landscape" scale="50" r:id="rId2"/>
  <drawing r:id="rId1"/>
</worksheet>
</file>

<file path=xl/worksheets/sheet9.xml><?xml version="1.0" encoding="utf-8"?>
<worksheet xmlns="http://schemas.openxmlformats.org/spreadsheetml/2006/main" xmlns:r="http://schemas.openxmlformats.org/officeDocument/2006/relationships">
  <dimension ref="A1:P22"/>
  <sheetViews>
    <sheetView tabSelected="1" zoomScalePageLayoutView="0" workbookViewId="0" topLeftCell="A1">
      <selection activeCell="T10" sqref="T10"/>
    </sheetView>
  </sheetViews>
  <sheetFormatPr defaultColWidth="11.421875" defaultRowHeight="15"/>
  <cols>
    <col min="15" max="15" width="19.8515625" style="0" customWidth="1"/>
  </cols>
  <sheetData>
    <row r="1" spans="1:16" ht="15">
      <c r="A1" s="106"/>
      <c r="B1" s="106"/>
      <c r="C1" s="106"/>
      <c r="D1" s="106"/>
      <c r="E1" s="106"/>
      <c r="F1" s="106"/>
      <c r="G1" s="106"/>
      <c r="H1" s="106"/>
      <c r="I1" s="106"/>
      <c r="J1" s="106"/>
      <c r="K1" s="106"/>
      <c r="L1" s="106"/>
      <c r="M1" s="106"/>
      <c r="N1" s="106"/>
      <c r="O1" s="106"/>
      <c r="P1" s="106"/>
    </row>
    <row r="2" spans="1:16" ht="15.75">
      <c r="A2" s="107" t="s">
        <v>64</v>
      </c>
      <c r="B2" s="107"/>
      <c r="C2" s="107"/>
      <c r="D2" s="107"/>
      <c r="E2" s="107"/>
      <c r="F2" s="107"/>
      <c r="G2" s="107"/>
      <c r="H2" s="107"/>
      <c r="I2" s="107"/>
      <c r="J2" s="107"/>
      <c r="K2" s="107"/>
      <c r="L2" s="107"/>
      <c r="M2" s="107"/>
      <c r="N2" s="107"/>
      <c r="O2" s="107"/>
      <c r="P2" s="107"/>
    </row>
    <row r="3" spans="1:16" ht="15.75">
      <c r="A3" s="107" t="s">
        <v>66</v>
      </c>
      <c r="B3" s="107"/>
      <c r="C3" s="107"/>
      <c r="D3" s="107"/>
      <c r="E3" s="107"/>
      <c r="F3" s="107"/>
      <c r="G3" s="107"/>
      <c r="H3" s="107"/>
      <c r="I3" s="107"/>
      <c r="J3" s="107"/>
      <c r="K3" s="107"/>
      <c r="L3" s="107"/>
      <c r="M3" s="107"/>
      <c r="N3" s="107"/>
      <c r="O3" s="107"/>
      <c r="P3" s="107"/>
    </row>
    <row r="4" spans="1:16" ht="15.75">
      <c r="A4" s="107"/>
      <c r="B4" s="107"/>
      <c r="C4" s="107"/>
      <c r="D4" s="107"/>
      <c r="E4" s="107"/>
      <c r="F4" s="107"/>
      <c r="G4" s="107"/>
      <c r="H4" s="107"/>
      <c r="I4" s="107"/>
      <c r="J4" s="107"/>
      <c r="K4" s="107"/>
      <c r="L4" s="107"/>
      <c r="M4" s="107"/>
      <c r="N4" s="107"/>
      <c r="O4" s="107"/>
      <c r="P4" s="107"/>
    </row>
    <row r="5" spans="1:16" ht="15.75">
      <c r="A5" s="108" t="s">
        <v>269</v>
      </c>
      <c r="B5" s="108"/>
      <c r="C5" s="108"/>
      <c r="D5" s="108"/>
      <c r="E5" s="108"/>
      <c r="F5" s="108"/>
      <c r="G5" s="108"/>
      <c r="H5" s="108"/>
      <c r="I5" s="108"/>
      <c r="J5" s="108"/>
      <c r="K5" s="108"/>
      <c r="L5" s="108"/>
      <c r="M5" s="108"/>
      <c r="N5" s="108"/>
      <c r="O5" s="108"/>
      <c r="P5" s="108"/>
    </row>
    <row r="6" spans="1:16" ht="15.75" thickBot="1">
      <c r="A6" s="109"/>
      <c r="B6" s="109"/>
      <c r="C6" s="109"/>
      <c r="D6" s="109"/>
      <c r="E6" s="109"/>
      <c r="F6" s="109"/>
      <c r="G6" s="109"/>
      <c r="H6" s="109"/>
      <c r="I6" s="109"/>
      <c r="J6" s="109"/>
      <c r="K6" s="109"/>
      <c r="L6" s="109"/>
      <c r="M6" s="109"/>
      <c r="N6" s="109"/>
      <c r="O6" s="109"/>
      <c r="P6" s="109"/>
    </row>
    <row r="7" spans="1:16" ht="24.75" thickBot="1">
      <c r="A7" s="110" t="s">
        <v>209</v>
      </c>
      <c r="B7" s="110" t="s">
        <v>210</v>
      </c>
      <c r="C7" s="110" t="s">
        <v>211</v>
      </c>
      <c r="D7" s="110" t="s">
        <v>212</v>
      </c>
      <c r="E7" s="110" t="s">
        <v>213</v>
      </c>
      <c r="F7" s="110" t="s">
        <v>214</v>
      </c>
      <c r="G7" s="110" t="s">
        <v>215</v>
      </c>
      <c r="H7" s="110" t="s">
        <v>216</v>
      </c>
      <c r="I7" s="110" t="s">
        <v>217</v>
      </c>
      <c r="J7" s="110" t="s">
        <v>218</v>
      </c>
      <c r="K7" s="110" t="s">
        <v>219</v>
      </c>
      <c r="L7" s="110" t="s">
        <v>220</v>
      </c>
      <c r="M7" s="110" t="s">
        <v>221</v>
      </c>
      <c r="N7" s="110" t="s">
        <v>222</v>
      </c>
      <c r="O7" s="110" t="s">
        <v>223</v>
      </c>
      <c r="P7" s="110" t="s">
        <v>224</v>
      </c>
    </row>
    <row r="8" spans="1:16" ht="15.75" thickBot="1">
      <c r="A8" s="111" t="s">
        <v>270</v>
      </c>
      <c r="B8" s="112"/>
      <c r="C8" s="112"/>
      <c r="D8" s="112"/>
      <c r="E8" s="112"/>
      <c r="F8" s="112"/>
      <c r="G8" s="112"/>
      <c r="H8" s="112"/>
      <c r="I8" s="112"/>
      <c r="J8" s="112"/>
      <c r="K8" s="112"/>
      <c r="L8" s="112"/>
      <c r="M8" s="112"/>
      <c r="N8" s="112"/>
      <c r="O8" s="112"/>
      <c r="P8" s="113"/>
    </row>
    <row r="9" spans="1:16" ht="168.75" thickBot="1">
      <c r="A9" s="114">
        <v>1</v>
      </c>
      <c r="B9" s="114" t="s">
        <v>226</v>
      </c>
      <c r="C9" s="115" t="s">
        <v>271</v>
      </c>
      <c r="D9" s="115" t="s">
        <v>272</v>
      </c>
      <c r="E9" s="115" t="s">
        <v>273</v>
      </c>
      <c r="F9" s="116" t="s">
        <v>274</v>
      </c>
      <c r="G9" s="116" t="s">
        <v>275</v>
      </c>
      <c r="H9" s="116" t="s">
        <v>232</v>
      </c>
      <c r="I9" s="116" t="s">
        <v>233</v>
      </c>
      <c r="J9" s="116" t="s">
        <v>276</v>
      </c>
      <c r="K9" s="116">
        <v>0.3</v>
      </c>
      <c r="L9" s="115" t="s">
        <v>277</v>
      </c>
      <c r="M9" s="115" t="s">
        <v>278</v>
      </c>
      <c r="N9" s="116"/>
      <c r="O9" s="116"/>
      <c r="P9" s="116"/>
    </row>
    <row r="10" spans="1:16" ht="192.75" thickBot="1">
      <c r="A10" s="114"/>
      <c r="B10" s="114"/>
      <c r="C10" s="115" t="s">
        <v>271</v>
      </c>
      <c r="D10" s="115" t="s">
        <v>279</v>
      </c>
      <c r="E10" s="115" t="s">
        <v>280</v>
      </c>
      <c r="F10" s="116" t="s">
        <v>274</v>
      </c>
      <c r="G10" s="116" t="s">
        <v>231</v>
      </c>
      <c r="H10" s="116" t="s">
        <v>232</v>
      </c>
      <c r="I10" s="116" t="s">
        <v>263</v>
      </c>
      <c r="J10" s="116" t="s">
        <v>264</v>
      </c>
      <c r="K10" s="116">
        <v>27</v>
      </c>
      <c r="L10" s="115" t="s">
        <v>277</v>
      </c>
      <c r="M10" s="115" t="s">
        <v>281</v>
      </c>
      <c r="N10" s="116"/>
      <c r="O10" s="116"/>
      <c r="P10" s="116"/>
    </row>
    <row r="11" spans="1:16" ht="156.75" thickBot="1">
      <c r="A11" s="117">
        <v>2</v>
      </c>
      <c r="B11" s="116" t="s">
        <v>237</v>
      </c>
      <c r="C11" s="115" t="s">
        <v>282</v>
      </c>
      <c r="D11" s="115" t="s">
        <v>283</v>
      </c>
      <c r="E11" s="115" t="s">
        <v>284</v>
      </c>
      <c r="F11" s="116" t="s">
        <v>274</v>
      </c>
      <c r="G11" s="116" t="s">
        <v>231</v>
      </c>
      <c r="H11" s="116" t="s">
        <v>285</v>
      </c>
      <c r="I11" s="116" t="s">
        <v>233</v>
      </c>
      <c r="J11" s="116" t="s">
        <v>250</v>
      </c>
      <c r="K11" s="116">
        <v>4.64</v>
      </c>
      <c r="L11" s="115" t="s">
        <v>286</v>
      </c>
      <c r="M11" s="115" t="s">
        <v>287</v>
      </c>
      <c r="N11" s="116">
        <v>0.65</v>
      </c>
      <c r="O11" s="118">
        <v>44018.64861111111</v>
      </c>
      <c r="P11" s="116" t="s">
        <v>288</v>
      </c>
    </row>
    <row r="12" spans="1:16" ht="228.75" thickBot="1">
      <c r="A12" s="117">
        <v>3</v>
      </c>
      <c r="B12" s="116" t="s">
        <v>246</v>
      </c>
      <c r="C12" s="115" t="s">
        <v>289</v>
      </c>
      <c r="D12" s="115" t="s">
        <v>290</v>
      </c>
      <c r="E12" s="115" t="s">
        <v>291</v>
      </c>
      <c r="F12" s="116" t="s">
        <v>274</v>
      </c>
      <c r="G12" s="116" t="s">
        <v>231</v>
      </c>
      <c r="H12" s="116" t="s">
        <v>232</v>
      </c>
      <c r="I12" s="116" t="s">
        <v>263</v>
      </c>
      <c r="J12" s="116" t="s">
        <v>250</v>
      </c>
      <c r="K12" s="116">
        <v>9.17</v>
      </c>
      <c r="L12" s="115" t="s">
        <v>292</v>
      </c>
      <c r="M12" s="115" t="s">
        <v>293</v>
      </c>
      <c r="N12" s="116"/>
      <c r="O12" s="116"/>
      <c r="P12" s="116"/>
    </row>
    <row r="13" spans="1:16" ht="192.75" thickBot="1">
      <c r="A13" s="117">
        <v>4</v>
      </c>
      <c r="B13" s="116" t="s">
        <v>253</v>
      </c>
      <c r="C13" s="115" t="s">
        <v>294</v>
      </c>
      <c r="D13" s="115" t="s">
        <v>295</v>
      </c>
      <c r="E13" s="115" t="s">
        <v>296</v>
      </c>
      <c r="F13" s="116" t="s">
        <v>274</v>
      </c>
      <c r="G13" s="116" t="s">
        <v>275</v>
      </c>
      <c r="H13" s="116" t="s">
        <v>285</v>
      </c>
      <c r="I13" s="116" t="s">
        <v>233</v>
      </c>
      <c r="J13" s="116" t="s">
        <v>250</v>
      </c>
      <c r="K13" s="116">
        <v>0.65</v>
      </c>
      <c r="L13" s="115" t="s">
        <v>286</v>
      </c>
      <c r="M13" s="115" t="s">
        <v>297</v>
      </c>
      <c r="N13" s="116">
        <v>0.28</v>
      </c>
      <c r="O13" s="119">
        <v>44018.748611111114</v>
      </c>
      <c r="P13" s="116" t="s">
        <v>288</v>
      </c>
    </row>
    <row r="14" spans="1:16" ht="264.75" thickBot="1">
      <c r="A14" s="117">
        <v>5</v>
      </c>
      <c r="B14" s="116" t="s">
        <v>259</v>
      </c>
      <c r="C14" s="115" t="s">
        <v>298</v>
      </c>
      <c r="D14" s="115" t="s">
        <v>299</v>
      </c>
      <c r="E14" s="115" t="s">
        <v>300</v>
      </c>
      <c r="F14" s="116" t="s">
        <v>274</v>
      </c>
      <c r="G14" s="116" t="s">
        <v>275</v>
      </c>
      <c r="H14" s="116" t="s">
        <v>232</v>
      </c>
      <c r="I14" s="116" t="s">
        <v>233</v>
      </c>
      <c r="J14" s="116" t="s">
        <v>301</v>
      </c>
      <c r="K14" s="116">
        <v>1.33</v>
      </c>
      <c r="L14" s="115" t="s">
        <v>302</v>
      </c>
      <c r="M14" s="115" t="s">
        <v>303</v>
      </c>
      <c r="N14" s="116"/>
      <c r="O14" s="116"/>
      <c r="P14" s="116"/>
    </row>
    <row r="15" spans="1:16" ht="15.75" thickBot="1">
      <c r="A15" s="116"/>
      <c r="B15" s="117"/>
      <c r="C15" s="117"/>
      <c r="D15" s="117"/>
      <c r="E15" s="117"/>
      <c r="F15" s="117"/>
      <c r="G15" s="117"/>
      <c r="H15" s="117"/>
      <c r="I15" s="117"/>
      <c r="J15" s="117"/>
      <c r="K15" s="117"/>
      <c r="L15" s="117"/>
      <c r="M15" s="117"/>
      <c r="N15" s="117"/>
      <c r="O15" s="117"/>
      <c r="P15" s="117"/>
    </row>
    <row r="16" spans="1:16" ht="15">
      <c r="A16" s="120">
        <v>1</v>
      </c>
      <c r="B16" s="121" t="s">
        <v>304</v>
      </c>
      <c r="C16" s="122"/>
      <c r="D16" s="122"/>
      <c r="E16" s="122"/>
      <c r="F16" s="122"/>
      <c r="G16" s="122"/>
      <c r="H16" s="122"/>
      <c r="I16" s="122"/>
      <c r="J16" s="122"/>
      <c r="K16" s="122"/>
      <c r="L16" s="122"/>
      <c r="M16" s="122"/>
      <c r="N16" s="122"/>
      <c r="O16" s="122"/>
      <c r="P16" s="123"/>
    </row>
    <row r="17" spans="1:16" ht="15.75" thickBot="1">
      <c r="A17" s="124">
        <v>2</v>
      </c>
      <c r="B17" s="125" t="s">
        <v>304</v>
      </c>
      <c r="C17" s="126"/>
      <c r="D17" s="126"/>
      <c r="E17" s="126"/>
      <c r="F17" s="126"/>
      <c r="G17" s="126"/>
      <c r="H17" s="126"/>
      <c r="I17" s="126"/>
      <c r="J17" s="126"/>
      <c r="K17" s="126"/>
      <c r="L17" s="126"/>
      <c r="M17" s="126"/>
      <c r="N17" s="126"/>
      <c r="O17" s="126"/>
      <c r="P17" s="127"/>
    </row>
    <row r="18" spans="1:16" ht="15.75" thickBot="1">
      <c r="A18" s="111" t="s">
        <v>305</v>
      </c>
      <c r="B18" s="112"/>
      <c r="C18" s="112"/>
      <c r="D18" s="112"/>
      <c r="E18" s="112"/>
      <c r="F18" s="112"/>
      <c r="G18" s="112"/>
      <c r="H18" s="112"/>
      <c r="I18" s="112"/>
      <c r="J18" s="112"/>
      <c r="K18" s="112"/>
      <c r="L18" s="112"/>
      <c r="M18" s="112"/>
      <c r="N18" s="112"/>
      <c r="O18" s="112"/>
      <c r="P18" s="113"/>
    </row>
    <row r="19" spans="1:16" ht="15.75" thickBot="1">
      <c r="A19" s="116">
        <v>1</v>
      </c>
      <c r="B19" s="117"/>
      <c r="C19" s="117"/>
      <c r="D19" s="117"/>
      <c r="E19" s="117"/>
      <c r="F19" s="117"/>
      <c r="G19" s="117"/>
      <c r="H19" s="117"/>
      <c r="I19" s="117"/>
      <c r="J19" s="117"/>
      <c r="K19" s="116"/>
      <c r="L19" s="117"/>
      <c r="M19" s="117"/>
      <c r="N19" s="116"/>
      <c r="O19" s="116"/>
      <c r="P19" s="116"/>
    </row>
    <row r="20" spans="1:16" ht="15.75" thickBot="1">
      <c r="A20" s="116">
        <v>2</v>
      </c>
      <c r="B20" s="117"/>
      <c r="C20" s="117"/>
      <c r="D20" s="117"/>
      <c r="E20" s="117"/>
      <c r="F20" s="117"/>
      <c r="G20" s="117"/>
      <c r="H20" s="117"/>
      <c r="I20" s="117"/>
      <c r="J20" s="117"/>
      <c r="K20" s="116"/>
      <c r="L20" s="117"/>
      <c r="M20" s="117"/>
      <c r="N20" s="116"/>
      <c r="O20" s="116"/>
      <c r="P20" s="116"/>
    </row>
    <row r="21" spans="1:16" ht="15.75" thickBot="1">
      <c r="A21" s="128"/>
      <c r="B21" s="129"/>
      <c r="C21" s="129"/>
      <c r="D21" s="129"/>
      <c r="E21" s="129"/>
      <c r="F21" s="129"/>
      <c r="G21" s="129"/>
      <c r="H21" s="129"/>
      <c r="I21" s="129"/>
      <c r="J21" s="129"/>
      <c r="K21" s="128"/>
      <c r="L21" s="129"/>
      <c r="M21" s="129"/>
      <c r="N21" s="128"/>
      <c r="O21" s="128"/>
      <c r="P21" s="128"/>
    </row>
    <row r="22" spans="1:16" ht="15.75" thickBot="1">
      <c r="A22" s="130" t="s">
        <v>306</v>
      </c>
      <c r="B22" s="131"/>
      <c r="C22" s="131"/>
      <c r="D22" s="131"/>
      <c r="E22" s="131"/>
      <c r="F22" s="131"/>
      <c r="G22" s="131"/>
      <c r="H22" s="131"/>
      <c r="I22" s="131"/>
      <c r="J22" s="131"/>
      <c r="K22" s="131"/>
      <c r="L22" s="132" t="s">
        <v>268</v>
      </c>
      <c r="M22" s="132"/>
      <c r="N22" s="132"/>
      <c r="O22" s="132"/>
      <c r="P22" s="133"/>
    </row>
  </sheetData>
  <sheetProtection/>
  <mergeCells count="11">
    <mergeCell ref="A9:A10"/>
    <mergeCell ref="B9:B10"/>
    <mergeCell ref="A18:P18"/>
    <mergeCell ref="A22:K22"/>
    <mergeCell ref="L22:P22"/>
    <mergeCell ref="A2:P2"/>
    <mergeCell ref="A3:P3"/>
    <mergeCell ref="A4:P4"/>
    <mergeCell ref="A5:P5"/>
    <mergeCell ref="A6:P6"/>
    <mergeCell ref="A8:P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RVillalobos</dc:creator>
  <cp:keywords/>
  <dc:description/>
  <cp:lastModifiedBy>Informatica 4</cp:lastModifiedBy>
  <cp:lastPrinted>2020-07-23T18:49:19Z</cp:lastPrinted>
  <dcterms:created xsi:type="dcterms:W3CDTF">2016-12-12T16:38:58Z</dcterms:created>
  <dcterms:modified xsi:type="dcterms:W3CDTF">2020-07-24T20:36:10Z</dcterms:modified>
  <cp:category/>
  <cp:version/>
  <cp:contentType/>
  <cp:contentStatus/>
</cp:coreProperties>
</file>